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updateLinks="never" codeName="ThisWorkbook" defaultThemeVersion="124226"/>
  <mc:AlternateContent xmlns:mc="http://schemas.openxmlformats.org/markup-compatibility/2006">
    <mc:Choice Requires="x15">
      <x15ac:absPath xmlns:x15ac="http://schemas.microsoft.com/office/spreadsheetml/2010/11/ac" url="C:\Users\yfaure\Documents\SGPP\FEADER 2023-2027\Audit Initial\Documents EY à relire\"/>
    </mc:Choice>
  </mc:AlternateContent>
  <xr:revisionPtr revIDLastSave="0" documentId="13_ncr:1_{A6CBC0FD-AB60-4CBC-9B17-9F5BD7F127F1}" xr6:coauthVersionLast="36" xr6:coauthVersionMax="47" xr10:uidLastSave="{00000000-0000-0000-0000-000000000000}"/>
  <bookViews>
    <workbookView xWindow="0" yWindow="0" windowWidth="19200" windowHeight="7550" tabRatio="649" xr2:uid="{00000000-000D-0000-FFFF-FFFF00000000}"/>
  </bookViews>
  <sheets>
    <sheet name="Accueil" sheetId="45" r:id="rId1"/>
    <sheet name="A- Ressources prévisionnelles" sheetId="43" r:id="rId2"/>
    <sheet name="0-Presentation poste-sous-op" sheetId="51" r:id="rId3"/>
    <sheet name="1- Frais de personnel" sheetId="28" r:id="rId4"/>
    <sheet name="2 - OCS " sheetId="46" r:id="rId5"/>
    <sheet name="3 - Coût unitaire conseil" sheetId="52" r:id="rId6"/>
    <sheet name="Syn dépenses Bénéficiaire" sheetId="31" r:id="rId7"/>
    <sheet name="Syn dépenses Instructeur" sheetId="48" r:id="rId8"/>
    <sheet name="PUBLIPOSTAGE" sheetId="22" state="hidden" r:id="rId9"/>
    <sheet name="BASE DE DONNEES" sheetId="18" state="hidden" r:id="rId10"/>
    <sheet name="MISES A JOUR" sheetId="25" state="hidden" r:id="rId11"/>
  </sheets>
  <definedNames>
    <definedName name="à_choisir_dans_le_menu_déroulant" localSheetId="7">#REF!</definedName>
    <definedName name="à_choisir_dans_le_menu_déroulant">#REF!</definedName>
    <definedName name="P.Z.Gestion_de_la_feuille" localSheetId="7">#REF!</definedName>
    <definedName name="P.Z.Gestion_de_la_feuille">#REF!</definedName>
    <definedName name="P_Z_0_B_COLONNE_COMMENTAIRE_SI_INDICATION_STANDARD" localSheetId="7">#REF!</definedName>
    <definedName name="P_Z_0_B_COLONNE_COMMENTAIRE_SI_INDICATION_STANDARD">#REF!</definedName>
    <definedName name="P_Z_0_B_COLONNE_COMMENTAIRE_SI_LIBELLE_STANDARD" localSheetId="7">#REF!</definedName>
    <definedName name="P_Z_0_B_COLONNE_COMMENTAIRE_SI_LIBELLE_STANDARD">#REF!</definedName>
    <definedName name="P_Z_0_B_COLONNE_MOTIFS_INELIGIBILITE_INDICATION_STANDARD" localSheetId="7">#REF!</definedName>
    <definedName name="P_Z_0_B_COLONNE_MOTIFS_INELIGIBILITE_INDICATION_STANDARD">#REF!</definedName>
    <definedName name="P_Z_0_B_COLONNE_MOTIFS_INELIGIBILITE_LIBELLE_STANDARD" localSheetId="7">#REF!</definedName>
    <definedName name="P_Z_0_B_COLONNE_MOTIFS_INELIGIBILITE_LIBELLE_STANDARD">#REF!</definedName>
    <definedName name="P_Z_0_B_COLONNE_MT_ELIGIBLE_LIBELLE_STANDARD" localSheetId="7">#REF!</definedName>
    <definedName name="P_Z_0_B_COLONNE_MT_ELIGIBLE_LIBELLE_STANDARD">#REF!</definedName>
    <definedName name="P_Z_0_B_COLONNE_MT_INELIGIBLE_LIBELLE_STANDARD" localSheetId="7">#REF!</definedName>
    <definedName name="P_Z_0_B_COLONNE_MT_INELIGIBLE_LIBELLE_STANDARD">#REF!</definedName>
    <definedName name="P_Z_0_B_COLONNE_MT_MAX_LIBELLE_STANDARD" localSheetId="7">#REF!</definedName>
    <definedName name="P_Z_0_B_COLONNE_MT_MAX_LIBELLE_STANDARD">#REF!</definedName>
    <definedName name="P_Z_0_B_COLONNE_MT_PRES_HT_INDICATION_STANDARD" localSheetId="7">#REF!</definedName>
    <definedName name="P_Z_0_B_COLONNE_MT_PRES_HT_INDICATION_STANDARD">#REF!</definedName>
    <definedName name="P_Z_0_B_COLONNE_MT_PRES_HT_LIBELLE_STANDARD" localSheetId="7">#REF!</definedName>
    <definedName name="P_Z_0_B_COLONNE_MT_PRES_HT_LIBELLE_STANDARD">#REF!</definedName>
    <definedName name="P_Z_0_B_COLONNE_MT_PRES_INDICATION_STANDARD" localSheetId="7">#REF!</definedName>
    <definedName name="P_Z_0_B_COLONNE_MT_PRES_INDICATION_STANDARD">#REF!</definedName>
    <definedName name="P_Z_0_B_COLONNE_MT_PRES_LIBELLE_STANDARD" localSheetId="7">#REF!</definedName>
    <definedName name="P_Z_0_B_COLONNE_MT_PRES_LIBELLE_STANDARD">#REF!</definedName>
    <definedName name="P_Z_0_B_COLONNE_MT_PRES_TVA_INDICATION_STANDARD" localSheetId="7">#REF!</definedName>
    <definedName name="P_Z_0_B_COLONNE_MT_PRES_TVA_INDICATION_STANDARD">#REF!</definedName>
    <definedName name="P_Z_0_B_COLONNE_MT_PRES_TVA_LIBELLE_STANDARD" localSheetId="7">#REF!</definedName>
    <definedName name="P_Z_0_B_COLONNE_MT_PRES_TVA_LIBELLE_STANDARD">#REF!</definedName>
    <definedName name="P_Z_0_B_COLONNE_MT_RAISONNABLE_LIBELLE_STANDARD" localSheetId="7">#REF!</definedName>
    <definedName name="P_Z_0_B_COLONNE_MT_RAISONNABLE_LIBELLE_STANDARD">#REF!</definedName>
    <definedName name="P_Z_0_B_COLONNE_POSTE_INDICATION_STANDARD" localSheetId="7">#REF!</definedName>
    <definedName name="P_Z_0_B_COLONNE_POSTE_INDICATION_STANDARD">#REF!</definedName>
    <definedName name="P_Z_0_B_COLONNE_POSTE_LIBELLE_STANDARD" localSheetId="7">#REF!</definedName>
    <definedName name="P_Z_0_B_COLONNE_POSTE_LIBELLE_STANDARD">#REF!</definedName>
    <definedName name="P_Z_0_B_COLONNE_SOUS_OPERATION_INDICATION_STANDARD" localSheetId="7">#REF!</definedName>
    <definedName name="P_Z_0_B_COLONNE_SOUS_OPERATION_INDICATION_STANDARD">#REF!</definedName>
    <definedName name="P_Z_0_B_COLONNE_SOUS_OPERATION_LIBELLE_STANDARD" localSheetId="7">#REF!</definedName>
    <definedName name="P_Z_0_B_COLONNE_SOUS_OPERATION_LIBELLE_STANDARD">#REF!</definedName>
    <definedName name="P_Z_0_B_COLONNES_MARCHE_2_DEVIS" localSheetId="7">#REF!</definedName>
    <definedName name="P_Z_0_B_COLONNES_MARCHE_2_DEVIS">#REF!</definedName>
    <definedName name="P_Z_0_B_COLONNES_MARCHE_3_DEVIS" localSheetId="7">#REF!</definedName>
    <definedName name="P_Z_0_B_COLONNES_MARCHE_3_DEVIS">#REF!</definedName>
    <definedName name="P_Z_0_B_UTILISATION_COUT_RAISONNABLE" localSheetId="7">#REF!</definedName>
    <definedName name="P_Z_0_B_UTILISATION_COUT_RAISONNABLE">#REF!</definedName>
    <definedName name="P_Z_0_B_UTILISATION_LIBELLES_DESCRIPTIONS" localSheetId="7">#REF!</definedName>
    <definedName name="P_Z_0_B_UTILISATION_LIBELLES_DESCRIPTIONS">#REF!</definedName>
    <definedName name="P_Z_0_B_UTILISATION_MT_MAX" localSheetId="7">#REF!</definedName>
    <definedName name="P_Z_0_B_UTILISATION_MT_MAX">#REF!</definedName>
    <definedName name="P_Z_0_B_UTILISATION_SOUS_OPERATIONS" localSheetId="7">#REF!</definedName>
    <definedName name="P_Z_0_B_UTILISATION_SOUS_OPERATIONS">#REF!</definedName>
    <definedName name="P_Z_0_B_UTILISATION_TVA" localSheetId="7">#REF!</definedName>
    <definedName name="P_Z_0_B_UTILISATION_TVA">#REF!</definedName>
    <definedName name="P_Z_0_N_COLONNE_COMMENTAIRE_SI_INDICATION_DEFAUT" localSheetId="7">#REF!</definedName>
    <definedName name="P_Z_0_N_COLONNE_COMMENTAIRE_SI_INDICATION_DEFAUT">#REF!</definedName>
    <definedName name="P_Z_0_N_COLONNE_COMMENTAIRE_SI_INDICATION_STANDARD" localSheetId="7">#REF!</definedName>
    <definedName name="P_Z_0_N_COLONNE_COMMENTAIRE_SI_INDICATION_STANDARD">#REF!</definedName>
    <definedName name="P_Z_0_N_COLONNE_COMMENTAIRE_SI_LIBELLE_DEFAUT" localSheetId="7">#REF!</definedName>
    <definedName name="P_Z_0_N_COLONNE_COMMENTAIRE_SI_LIBELLE_DEFAUT">#REF!</definedName>
    <definedName name="P_Z_0_N_COLONNE_COMMENTAIRE_SI_LIBELLE_STANDARD" localSheetId="7">#REF!</definedName>
    <definedName name="P_Z_0_N_COLONNE_COMMENTAIRE_SI_LIBELLE_STANDARD">#REF!</definedName>
    <definedName name="P_Z_0_N_COLONNE_MOTIFS_INELIGIBILITE_INDICATION_DEFAUT" localSheetId="7">#REF!</definedName>
    <definedName name="P_Z_0_N_COLONNE_MOTIFS_INELIGIBILITE_INDICATION_DEFAUT">#REF!</definedName>
    <definedName name="P_Z_0_N_COLONNE_MOTIFS_INELIGIBILITE_INDICATION_STANDARD" localSheetId="7">#REF!</definedName>
    <definedName name="P_Z_0_N_COLONNE_MOTIFS_INELIGIBILITE_INDICATION_STANDARD">#REF!</definedName>
    <definedName name="P_Z_0_N_COLONNE_MOTIFS_INELIGIBILITE_LIBELLE_DEFAUT" localSheetId="7">#REF!</definedName>
    <definedName name="P_Z_0_N_COLONNE_MOTIFS_INELIGIBILITE_LIBELLE_DEFAUT">#REF!</definedName>
    <definedName name="P_Z_0_N_COLONNE_MOTIFS_INELIGIBILITE_LIBELLE_STANDARD" localSheetId="7">#REF!</definedName>
    <definedName name="P_Z_0_N_COLONNE_MOTIFS_INELIGIBILITE_LIBELLE_STANDARD">#REF!</definedName>
    <definedName name="P_Z_0_N_COLONNE_MT_ELIGIBLE_LIBELLE_DEFAUT" localSheetId="7">#REF!</definedName>
    <definedName name="P_Z_0_N_COLONNE_MT_ELIGIBLE_LIBELLE_DEFAUT">#REF!</definedName>
    <definedName name="P_Z_0_N_COLONNE_MT_ELIGIBLE_LIBELLE_STANDARD" localSheetId="7">#REF!</definedName>
    <definedName name="P_Z_0_N_COLONNE_MT_ELIGIBLE_LIBELLE_STANDARD">#REF!</definedName>
    <definedName name="P_Z_0_N_COLONNE_MT_INELIGIBLE_LIBELLE_DEFAUT" localSheetId="7">#REF!</definedName>
    <definedName name="P_Z_0_N_COLONNE_MT_INELIGIBLE_LIBELLE_DEFAUT">#REF!</definedName>
    <definedName name="P_Z_0_N_COLONNE_MT_INELIGIBLE_LIBELLE_STANDARD" localSheetId="7">#REF!</definedName>
    <definedName name="P_Z_0_N_COLONNE_MT_INELIGIBLE_LIBELLE_STANDARD">#REF!</definedName>
    <definedName name="P_Z_0_N_COLONNE_MT_MAX_LIBELLE_DEFAUT" localSheetId="7">#REF!</definedName>
    <definedName name="P_Z_0_N_COLONNE_MT_MAX_LIBELLE_DEFAUT">#REF!</definedName>
    <definedName name="P_Z_0_N_COLONNE_MT_MAX_LIBELLE_STANDARD" localSheetId="7">#REF!</definedName>
    <definedName name="P_Z_0_N_COLONNE_MT_MAX_LIBELLE_STANDARD">#REF!</definedName>
    <definedName name="P_Z_0_N_COLONNE_MT_PRES_HT_INDICATION_DEFAUT" localSheetId="7">#REF!</definedName>
    <definedName name="P_Z_0_N_COLONNE_MT_PRES_HT_INDICATION_DEFAUT">#REF!</definedName>
    <definedName name="P_Z_0_N_COLONNE_MT_PRES_HT_INDICATION_STANDARD" localSheetId="7">#REF!</definedName>
    <definedName name="P_Z_0_N_COLONNE_MT_PRES_HT_INDICATION_STANDARD">#REF!</definedName>
    <definedName name="P_Z_0_N_COLONNE_MT_PRES_HT_LIBELLE_DEFAUT" localSheetId="7">#REF!</definedName>
    <definedName name="P_Z_0_N_COLONNE_MT_PRES_HT_LIBELLE_DEFAUT">#REF!</definedName>
    <definedName name="P_Z_0_N_COLONNE_MT_PRES_HT_LIBELLE_STANDARD" localSheetId="7">#REF!</definedName>
    <definedName name="P_Z_0_N_COLONNE_MT_PRES_HT_LIBELLE_STANDARD">#REF!</definedName>
    <definedName name="P_Z_0_N_COLONNE_MT_PRES_INDICATION_DEFAUT" localSheetId="7">#REF!</definedName>
    <definedName name="P_Z_0_N_COLONNE_MT_PRES_INDICATION_DEFAUT">#REF!</definedName>
    <definedName name="P_Z_0_N_COLONNE_MT_PRES_INDICATION_STANDARD" localSheetId="7">#REF!</definedName>
    <definedName name="P_Z_0_N_COLONNE_MT_PRES_INDICATION_STANDARD">#REF!</definedName>
    <definedName name="P_Z_0_N_COLONNE_MT_PRES_LIBELLE_DEFAUT" localSheetId="7">#REF!</definedName>
    <definedName name="P_Z_0_N_COLONNE_MT_PRES_LIBELLE_DEFAUT">#REF!</definedName>
    <definedName name="P_Z_0_N_COLONNE_MT_PRES_LIBELLE_STANDARD" localSheetId="7">#REF!</definedName>
    <definedName name="P_Z_0_N_COLONNE_MT_PRES_LIBELLE_STANDARD">#REF!</definedName>
    <definedName name="P_Z_0_N_COLONNE_MT_PRES_TVA_INDICATION_DEFAUT" localSheetId="7">#REF!</definedName>
    <definedName name="P_Z_0_N_COLONNE_MT_PRES_TVA_INDICATION_DEFAUT">#REF!</definedName>
    <definedName name="P_Z_0_N_COLONNE_MT_PRES_TVA_INDICATION_STANDARD" localSheetId="7">#REF!</definedName>
    <definedName name="P_Z_0_N_COLONNE_MT_PRES_TVA_INDICATION_STANDARD">#REF!</definedName>
    <definedName name="P_Z_0_N_COLONNE_MT_PRES_TVA_LIBELLE_DEFAUT" localSheetId="7">#REF!</definedName>
    <definedName name="P_Z_0_N_COLONNE_MT_PRES_TVA_LIBELLE_DEFAUT">#REF!</definedName>
    <definedName name="P_Z_0_N_COLONNE_MT_PRES_TVA_LIBELLE_STANDARD" localSheetId="7">#REF!</definedName>
    <definedName name="P_Z_0_N_COLONNE_MT_PRES_TVA_LIBELLE_STANDARD">#REF!</definedName>
    <definedName name="P_Z_0_N_COLONNE_MT_RAISONNABLE_DEFAUT" localSheetId="7">#REF!</definedName>
    <definedName name="P_Z_0_N_COLONNE_MT_RAISONNABLE_DEFAUT">#REF!</definedName>
    <definedName name="P_Z_0_N_COLONNE_MT_RAISONNABLE_STANDARD" localSheetId="7">#REF!</definedName>
    <definedName name="P_Z_0_N_COLONNE_MT_RAISONNABLE_STANDARD">#REF!</definedName>
    <definedName name="P_Z_0_N_COLONNE_POSTE_INDICATION_DEFAUT" localSheetId="7">#REF!</definedName>
    <definedName name="P_Z_0_N_COLONNE_POSTE_INDICATION_DEFAUT">#REF!</definedName>
    <definedName name="P_Z_0_N_COLONNE_POSTE_INDICATION_STANDARD" localSheetId="7">#REF!</definedName>
    <definedName name="P_Z_0_N_COLONNE_POSTE_INDICATION_STANDARD">#REF!</definedName>
    <definedName name="P_Z_0_N_COLONNE_POSTE_LIBELLE_DEFAUT" localSheetId="7">#REF!</definedName>
    <definedName name="P_Z_0_N_COLONNE_POSTE_LIBELLE_DEFAUT">#REF!</definedName>
    <definedName name="P_Z_0_N_COLONNE_POSTE_LIBELLE_STANDARD" localSheetId="7">#REF!</definedName>
    <definedName name="P_Z_0_N_COLONNE_POSTE_LIBELLE_STANDARD">#REF!</definedName>
    <definedName name="P_Z_0_N_COLONNE_SOUS_OPERATION_INDICATION_DEFAUT" localSheetId="7">#REF!</definedName>
    <definedName name="P_Z_0_N_COLONNE_SOUS_OPERATION_INDICATION_DEFAUT">#REF!</definedName>
    <definedName name="P_Z_0_N_COLONNE_SOUS_OPERATION_INDICATION_STANDARD" localSheetId="7">#REF!</definedName>
    <definedName name="P_Z_0_N_COLONNE_SOUS_OPERATION_INDICATION_STANDARD">#REF!</definedName>
    <definedName name="P_Z_0_N_COLONNE_SOUS_OPERATION_LIBELLE_DEFAUT" localSheetId="7">#REF!</definedName>
    <definedName name="P_Z_0_N_COLONNE_SOUS_OPERATION_LIBELLE_DEFAUT">#REF!</definedName>
    <definedName name="P_Z_0_N_COLONNE_SOUS_OPERATION_LIBELLE_STANDARD" localSheetId="7">#REF!</definedName>
    <definedName name="P_Z_0_N_COLONNE_SOUS_OPERATION_LIBELLE_STANDARD">#REF!</definedName>
    <definedName name="P_Z_0_N_COLONNES_MARCHE_2_DEVIS_SEUIL" localSheetId="7">#REF!</definedName>
    <definedName name="P_Z_0_N_COLONNES_MARCHE_2_DEVIS_SEUIL">#REF!</definedName>
    <definedName name="P_Z_0_N_COLONNES_MARCHE_3_DEVIS_SEUIL" localSheetId="7">#REF!</definedName>
    <definedName name="P_Z_0_N_COLONNES_MARCHE_3_DEVIS_SEUIL">#REF!</definedName>
    <definedName name="P_Z_0_R_LIBELLES_DESCRIPTIONS" localSheetId="7">#REF!</definedName>
    <definedName name="P_Z_0_R_LIBELLES_DESCRIPTIONS">#REF!</definedName>
    <definedName name="P_Z_0_R_LIBELLES_DESCRIPTIONS_1" localSheetId="7">#REF!</definedName>
    <definedName name="P_Z_0_R_LIBELLES_DESCRIPTIONS_1">#REF!</definedName>
    <definedName name="P_Z_0_R_LIBELLES_DESCRIPTIONS_10" localSheetId="7">#REF!</definedName>
    <definedName name="P_Z_0_R_LIBELLES_DESCRIPTIONS_10">#REF!</definedName>
    <definedName name="P_Z_0_R_LIBELLES_DESCRIPTIONS_11" localSheetId="7">#REF!</definedName>
    <definedName name="P_Z_0_R_LIBELLES_DESCRIPTIONS_11">#REF!</definedName>
    <definedName name="P_Z_0_R_LIBELLES_DESCRIPTIONS_12" localSheetId="7">#REF!</definedName>
    <definedName name="P_Z_0_R_LIBELLES_DESCRIPTIONS_12">#REF!</definedName>
    <definedName name="P_Z_0_R_LIBELLES_DESCRIPTIONS_13" localSheetId="7">#REF!</definedName>
    <definedName name="P_Z_0_R_LIBELLES_DESCRIPTIONS_13">#REF!</definedName>
    <definedName name="P_Z_0_R_LIBELLES_DESCRIPTIONS_14" localSheetId="7">#REF!</definedName>
    <definedName name="P_Z_0_R_LIBELLES_DESCRIPTIONS_14">#REF!</definedName>
    <definedName name="P_Z_0_R_LIBELLES_DESCRIPTIONS_15" localSheetId="7">#REF!</definedName>
    <definedName name="P_Z_0_R_LIBELLES_DESCRIPTIONS_15">#REF!</definedName>
    <definedName name="P_Z_0_R_LIBELLES_DESCRIPTIONS_16" localSheetId="7">#REF!</definedName>
    <definedName name="P_Z_0_R_LIBELLES_DESCRIPTIONS_16">#REF!</definedName>
    <definedName name="P_Z_0_R_LIBELLES_DESCRIPTIONS_17" localSheetId="7">#REF!</definedName>
    <definedName name="P_Z_0_R_LIBELLES_DESCRIPTIONS_17">#REF!</definedName>
    <definedName name="P_Z_0_R_LIBELLES_DESCRIPTIONS_18" localSheetId="7">#REF!</definedName>
    <definedName name="P_Z_0_R_LIBELLES_DESCRIPTIONS_18">#REF!</definedName>
    <definedName name="P_Z_0_R_LIBELLES_DESCRIPTIONS_19" localSheetId="7">#REF!</definedName>
    <definedName name="P_Z_0_R_LIBELLES_DESCRIPTIONS_19">#REF!</definedName>
    <definedName name="P_Z_0_R_LIBELLES_DESCRIPTIONS_2" localSheetId="7">#REF!</definedName>
    <definedName name="P_Z_0_R_LIBELLES_DESCRIPTIONS_2">#REF!</definedName>
    <definedName name="P_Z_0_R_LIBELLES_DESCRIPTIONS_20" localSheetId="7">#REF!</definedName>
    <definedName name="P_Z_0_R_LIBELLES_DESCRIPTIONS_20">#REF!</definedName>
    <definedName name="P_Z_0_R_LIBELLES_DESCRIPTIONS_3" localSheetId="7">#REF!</definedName>
    <definedName name="P_Z_0_R_LIBELLES_DESCRIPTIONS_3">#REF!</definedName>
    <definedName name="P_Z_0_R_LIBELLES_DESCRIPTIONS_4" localSheetId="7">#REF!</definedName>
    <definedName name="P_Z_0_R_LIBELLES_DESCRIPTIONS_4">#REF!</definedName>
    <definedName name="P_Z_0_R_LIBELLES_DESCRIPTIONS_5" localSheetId="7">#REF!</definedName>
    <definedName name="P_Z_0_R_LIBELLES_DESCRIPTIONS_5">#REF!</definedName>
    <definedName name="P_Z_0_R_LIBELLES_DESCRIPTIONS_6" localSheetId="7">#REF!</definedName>
    <definedName name="P_Z_0_R_LIBELLES_DESCRIPTIONS_6">#REF!</definedName>
    <definedName name="P_Z_0_R_LIBELLES_DESCRIPTIONS_7" localSheetId="7">#REF!</definedName>
    <definedName name="P_Z_0_R_LIBELLES_DESCRIPTIONS_7">#REF!</definedName>
    <definedName name="P_Z_0_R_LIBELLES_DESCRIPTIONS_8" localSheetId="7">#REF!</definedName>
    <definedName name="P_Z_0_R_LIBELLES_DESCRIPTIONS_8">#REF!</definedName>
    <definedName name="P_Z_0_R_LIBELLES_DESCRIPTIONS_9" localSheetId="7">#REF!</definedName>
    <definedName name="P_Z_0_R_LIBELLES_DESCRIPTIONS_9">#REF!</definedName>
    <definedName name="P_Z_0_R_LIBELLES_MARCHES_RAISONNABLES" localSheetId="7">#REF!</definedName>
    <definedName name="P_Z_0_R_LIBELLES_MARCHES_RAISONNABLES">#REF!</definedName>
    <definedName name="P_Z_0_R_LIBELLES_MARCHES_RAISONNABLES_1" localSheetId="7">#REF!</definedName>
    <definedName name="P_Z_0_R_LIBELLES_MARCHES_RAISONNABLES_1">#REF!</definedName>
    <definedName name="P_Z_0_R_LIBELLES_MARCHES_RAISONNABLES_2" localSheetId="7">#REF!</definedName>
    <definedName name="P_Z_0_R_LIBELLES_MARCHES_RAISONNABLES_2">#REF!</definedName>
    <definedName name="P_Z_0_R_LIBELLES_MARCHES_RAISONNABLES_3" localSheetId="7">#REF!</definedName>
    <definedName name="P_Z_0_R_LIBELLES_MARCHES_RAISONNABLES_3">#REF!</definedName>
    <definedName name="P_Z_0_R_LIBELLES_MARCHES_RAISONNABLES_4" localSheetId="7">#REF!</definedName>
    <definedName name="P_Z_0_R_LIBELLES_MARCHES_RAISONNABLES_4">#REF!</definedName>
    <definedName name="P_Z_0_R_LIBELLES_MARCHES_RAISONNABLES_5" localSheetId="7">#REF!</definedName>
    <definedName name="P_Z_0_R_LIBELLES_MARCHES_RAISONNABLES_5">#REF!</definedName>
    <definedName name="P_Z_0_R_LIBELLES_MARCHES_RAISONNABLES_OK" localSheetId="7">#REF!</definedName>
    <definedName name="P_Z_0_R_LIBELLES_MARCHES_RAISONNABLES_OK">#REF!</definedName>
    <definedName name="P_Z_0_R_LIBELLES_MOTIFS_INELIGIBILITE" localSheetId="7">#REF!</definedName>
    <definedName name="P_Z_0_R_LIBELLES_MOTIFS_INELIGIBILITE">#REF!</definedName>
    <definedName name="P_Z_0_R_LIBELLES_POSTES" localSheetId="7">#REF!</definedName>
    <definedName name="P_Z_0_R_LIBELLES_POSTES">#REF!</definedName>
    <definedName name="P_Z_0_R_LIBELLES_POSTES_1" localSheetId="7">#REF!</definedName>
    <definedName name="P_Z_0_R_LIBELLES_POSTES_1">#REF!</definedName>
    <definedName name="P_Z_0_R_LIBELLES_POSTES_10" localSheetId="7">#REF!</definedName>
    <definedName name="P_Z_0_R_LIBELLES_POSTES_10">#REF!</definedName>
    <definedName name="P_Z_0_R_LIBELLES_POSTES_11" localSheetId="7">#REF!</definedName>
    <definedName name="P_Z_0_R_LIBELLES_POSTES_11">#REF!</definedName>
    <definedName name="P_Z_0_R_LIBELLES_POSTES_12" localSheetId="7">#REF!</definedName>
    <definedName name="P_Z_0_R_LIBELLES_POSTES_12">#REF!</definedName>
    <definedName name="P_Z_0_R_LIBELLES_POSTES_13" localSheetId="7">#REF!</definedName>
    <definedName name="P_Z_0_R_LIBELLES_POSTES_13">#REF!</definedName>
    <definedName name="P_Z_0_R_LIBELLES_POSTES_14" localSheetId="7">#REF!</definedName>
    <definedName name="P_Z_0_R_LIBELLES_POSTES_14">#REF!</definedName>
    <definedName name="P_Z_0_R_LIBELLES_POSTES_15" localSheetId="7">#REF!</definedName>
    <definedName name="P_Z_0_R_LIBELLES_POSTES_15">#REF!</definedName>
    <definedName name="P_Z_0_R_LIBELLES_POSTES_16" localSheetId="7">#REF!</definedName>
    <definedName name="P_Z_0_R_LIBELLES_POSTES_16">#REF!</definedName>
    <definedName name="P_Z_0_R_LIBELLES_POSTES_17" localSheetId="7">#REF!</definedName>
    <definedName name="P_Z_0_R_LIBELLES_POSTES_17">#REF!</definedName>
    <definedName name="P_Z_0_R_LIBELLES_POSTES_18" localSheetId="7">#REF!</definedName>
    <definedName name="P_Z_0_R_LIBELLES_POSTES_18">#REF!</definedName>
    <definedName name="P_Z_0_R_LIBELLES_POSTES_19" localSheetId="7">#REF!</definedName>
    <definedName name="P_Z_0_R_LIBELLES_POSTES_19">#REF!</definedName>
    <definedName name="P_Z_0_R_LIBELLES_POSTES_2" localSheetId="7">#REF!</definedName>
    <definedName name="P_Z_0_R_LIBELLES_POSTES_2">#REF!</definedName>
    <definedName name="P_Z_0_R_LIBELLES_POSTES_20" localSheetId="7">#REF!</definedName>
    <definedName name="P_Z_0_R_LIBELLES_POSTES_20">#REF!</definedName>
    <definedName name="P_Z_0_R_LIBELLES_POSTES_3" localSheetId="7">#REF!</definedName>
    <definedName name="P_Z_0_R_LIBELLES_POSTES_3">#REF!</definedName>
    <definedName name="P_Z_0_R_LIBELLES_POSTES_4" localSheetId="7">#REF!</definedName>
    <definedName name="P_Z_0_R_LIBELLES_POSTES_4">#REF!</definedName>
    <definedName name="P_Z_0_R_LIBELLES_POSTES_5" localSheetId="7">#REF!</definedName>
    <definedName name="P_Z_0_R_LIBELLES_POSTES_5">#REF!</definedName>
    <definedName name="P_Z_0_R_LIBELLES_POSTES_6" localSheetId="7">#REF!</definedName>
    <definedName name="P_Z_0_R_LIBELLES_POSTES_6">#REF!</definedName>
    <definedName name="P_Z_0_R_LIBELLES_POSTES_7" localSheetId="7">#REF!</definedName>
    <definedName name="P_Z_0_R_LIBELLES_POSTES_7">#REF!</definedName>
    <definedName name="P_Z_0_R_LIBELLES_POSTES_8" localSheetId="7">#REF!</definedName>
    <definedName name="P_Z_0_R_LIBELLES_POSTES_8">#REF!</definedName>
    <definedName name="P_Z_0_R_LIBELLES_POSTES_9" localSheetId="7">#REF!</definedName>
    <definedName name="P_Z_0_R_LIBELLES_POSTES_9">#REF!</definedName>
    <definedName name="P_Z_0_R_LIBELLES_SOUS_OPERATIONS" localSheetId="7">#REF!</definedName>
    <definedName name="P_Z_0_R_LIBELLES_SOUS_OPERATIONS">#REF!</definedName>
    <definedName name="P_Z_0_R_LIBELLES_SOUS_OPERATIONS_" localSheetId="7">#REF!</definedName>
    <definedName name="P_Z_0_R_LIBELLES_SOUS_OPERATIONS_">#REF!</definedName>
    <definedName name="P_Z_0_R_LIBELLES_SOUS_OPERATIONS_1" localSheetId="7">#REF!</definedName>
    <definedName name="P_Z_0_R_LIBELLES_SOUS_OPERATIONS_1">#REF!</definedName>
    <definedName name="P_Z_0_R_LIBELLES_SOUS_OPERATIONS_10" localSheetId="7">#REF!</definedName>
    <definedName name="P_Z_0_R_LIBELLES_SOUS_OPERATIONS_10">#REF!</definedName>
    <definedName name="P_Z_0_R_LIBELLES_SOUS_OPERATIONS_11" localSheetId="7">#REF!</definedName>
    <definedName name="P_Z_0_R_LIBELLES_SOUS_OPERATIONS_11">#REF!</definedName>
    <definedName name="P_Z_0_R_LIBELLES_SOUS_OPERATIONS_12" localSheetId="7">#REF!</definedName>
    <definedName name="P_Z_0_R_LIBELLES_SOUS_OPERATIONS_12">#REF!</definedName>
    <definedName name="P_Z_0_R_LIBELLES_SOUS_OPERATIONS_13" localSheetId="7">#REF!</definedName>
    <definedName name="P_Z_0_R_LIBELLES_SOUS_OPERATIONS_13">#REF!</definedName>
    <definedName name="P_Z_0_R_LIBELLES_SOUS_OPERATIONS_14" localSheetId="7">#REF!</definedName>
    <definedName name="P_Z_0_R_LIBELLES_SOUS_OPERATIONS_14">#REF!</definedName>
    <definedName name="P_Z_0_R_LIBELLES_SOUS_OPERATIONS_15" localSheetId="7">#REF!</definedName>
    <definedName name="P_Z_0_R_LIBELLES_SOUS_OPERATIONS_15">#REF!</definedName>
    <definedName name="P_Z_0_R_LIBELLES_SOUS_OPERATIONS_16" localSheetId="7">#REF!</definedName>
    <definedName name="P_Z_0_R_LIBELLES_SOUS_OPERATIONS_16">#REF!</definedName>
    <definedName name="P_Z_0_R_LIBELLES_SOUS_OPERATIONS_17" localSheetId="7">#REF!</definedName>
    <definedName name="P_Z_0_R_LIBELLES_SOUS_OPERATIONS_17">#REF!</definedName>
    <definedName name="P_Z_0_R_LIBELLES_SOUS_OPERATIONS_18" localSheetId="7">#REF!</definedName>
    <definedName name="P_Z_0_R_LIBELLES_SOUS_OPERATIONS_18">#REF!</definedName>
    <definedName name="P_Z_0_R_LIBELLES_SOUS_OPERATIONS_19" localSheetId="7">#REF!</definedName>
    <definedName name="P_Z_0_R_LIBELLES_SOUS_OPERATIONS_19">#REF!</definedName>
    <definedName name="P_Z_0_R_LIBELLES_SOUS_OPERATIONS_2" localSheetId="7">#REF!</definedName>
    <definedName name="P_Z_0_R_LIBELLES_SOUS_OPERATIONS_2">#REF!</definedName>
    <definedName name="P_Z_0_R_LIBELLES_SOUS_OPERATIONS_20" localSheetId="7">#REF!</definedName>
    <definedName name="P_Z_0_R_LIBELLES_SOUS_OPERATIONS_20">#REF!</definedName>
    <definedName name="P_Z_0_R_LIBELLES_SOUS_OPERATIONS_3" localSheetId="7">#REF!</definedName>
    <definedName name="P_Z_0_R_LIBELLES_SOUS_OPERATIONS_3">#REF!</definedName>
    <definedName name="P_Z_0_R_LIBELLES_SOUS_OPERATIONS_4" localSheetId="7">#REF!</definedName>
    <definedName name="P_Z_0_R_LIBELLES_SOUS_OPERATIONS_4">#REF!</definedName>
    <definedName name="P_Z_0_R_LIBELLES_SOUS_OPERATIONS_5" localSheetId="7">#REF!</definedName>
    <definedName name="P_Z_0_R_LIBELLES_SOUS_OPERATIONS_5">#REF!</definedName>
    <definedName name="P_Z_0_R_LIBELLES_SOUS_OPERATIONS_6" localSheetId="7">#REF!</definedName>
    <definedName name="P_Z_0_R_LIBELLES_SOUS_OPERATIONS_6">#REF!</definedName>
    <definedName name="P_Z_0_R_LIBELLES_SOUS_OPERATIONS_7" localSheetId="7">#REF!</definedName>
    <definedName name="P_Z_0_R_LIBELLES_SOUS_OPERATIONS_7">#REF!</definedName>
    <definedName name="P_Z_0_R_LIBELLES_SOUS_OPERATIONS_8" localSheetId="7">#REF!</definedName>
    <definedName name="P_Z_0_R_LIBELLES_SOUS_OPERATIONS_8">#REF!</definedName>
    <definedName name="P_Z_0_R_LIBELLES_SOUS_OPERATIONS_9" localSheetId="7">#REF!</definedName>
    <definedName name="P_Z_0_R_LIBELLES_SOUS_OPERATIONS_9">#REF!</definedName>
    <definedName name="P_Z_0_R_LIBELLES_UNITES" localSheetId="7">#REF!</definedName>
    <definedName name="P_Z_0_R_LIBELLES_UNITES">#REF!</definedName>
    <definedName name="P_Z_0_R_LIBELLES_UNITES_1" localSheetId="7">#REF!</definedName>
    <definedName name="P_Z_0_R_LIBELLES_UNITES_1">#REF!</definedName>
    <definedName name="P_Z_0_R_LIBELLES_UNITES_10" localSheetId="7">#REF!</definedName>
    <definedName name="P_Z_0_R_LIBELLES_UNITES_10">#REF!</definedName>
    <definedName name="P_Z_0_R_LIBELLES_UNITES_11" localSheetId="7">#REF!</definedName>
    <definedName name="P_Z_0_R_LIBELLES_UNITES_11">#REF!</definedName>
    <definedName name="P_Z_0_R_LIBELLES_UNITES_12" localSheetId="7">#REF!</definedName>
    <definedName name="P_Z_0_R_LIBELLES_UNITES_12">#REF!</definedName>
    <definedName name="P_Z_0_R_LIBELLES_UNITES_13" localSheetId="7">#REF!</definedName>
    <definedName name="P_Z_0_R_LIBELLES_UNITES_13">#REF!</definedName>
    <definedName name="P_Z_0_R_LIBELLES_UNITES_14" localSheetId="7">#REF!</definedName>
    <definedName name="P_Z_0_R_LIBELLES_UNITES_14">#REF!</definedName>
    <definedName name="P_Z_0_R_LIBELLES_UNITES_15" localSheetId="7">#REF!</definedName>
    <definedName name="P_Z_0_R_LIBELLES_UNITES_15">#REF!</definedName>
    <definedName name="P_Z_0_R_LIBELLES_UNITES_16" localSheetId="7">#REF!</definedName>
    <definedName name="P_Z_0_R_LIBELLES_UNITES_16">#REF!</definedName>
    <definedName name="P_Z_0_R_LIBELLES_UNITES_17" localSheetId="7">#REF!</definedName>
    <definedName name="P_Z_0_R_LIBELLES_UNITES_17">#REF!</definedName>
    <definedName name="P_Z_0_R_LIBELLES_UNITES_18" localSheetId="7">#REF!</definedName>
    <definedName name="P_Z_0_R_LIBELLES_UNITES_18">#REF!</definedName>
    <definedName name="P_Z_0_R_LIBELLES_UNITES_19" localSheetId="7">#REF!</definedName>
    <definedName name="P_Z_0_R_LIBELLES_UNITES_19">#REF!</definedName>
    <definedName name="P_Z_0_R_LIBELLES_UNITES_2" localSheetId="7">#REF!</definedName>
    <definedName name="P_Z_0_R_LIBELLES_UNITES_2">#REF!</definedName>
    <definedName name="P_Z_0_R_LIBELLES_UNITES_20" localSheetId="7">#REF!</definedName>
    <definedName name="P_Z_0_R_LIBELLES_UNITES_20">#REF!</definedName>
    <definedName name="P_Z_0_R_LIBELLES_UNITES_3" localSheetId="7">#REF!</definedName>
    <definedName name="P_Z_0_R_LIBELLES_UNITES_3">#REF!</definedName>
    <definedName name="P_Z_0_R_LIBELLES_UNITES_4" localSheetId="7">#REF!</definedName>
    <definedName name="P_Z_0_R_LIBELLES_UNITES_4">#REF!</definedName>
    <definedName name="P_Z_0_R_LIBELLES_UNITES_5" localSheetId="7">#REF!</definedName>
    <definedName name="P_Z_0_R_LIBELLES_UNITES_5">#REF!</definedName>
    <definedName name="P_Z_0_R_LIBELLES_UNITES_6" localSheetId="7">#REF!</definedName>
    <definedName name="P_Z_0_R_LIBELLES_UNITES_6">#REF!</definedName>
    <definedName name="P_Z_0_R_LIBELLES_UNITES_7" localSheetId="7">#REF!</definedName>
    <definedName name="P_Z_0_R_LIBELLES_UNITES_7">#REF!</definedName>
    <definedName name="P_Z_0_R_LIBELLES_UNITES_8" localSheetId="7">#REF!</definedName>
    <definedName name="P_Z_0_R_LIBELLES_UNITES_8">#REF!</definedName>
    <definedName name="P_Z_0_R_LIBELLES_UNITES_9" localSheetId="7">#REF!</definedName>
    <definedName name="P_Z_0_R_LIBELLES_UNITES_9">#REF!</definedName>
    <definedName name="P_Z_1_B_COLONNE_COMMENTAIRE" localSheetId="7">#REF!</definedName>
    <definedName name="P_Z_1_B_COLONNE_COMMENTAIRE">#REF!</definedName>
    <definedName name="P_Z_1_B_COLONNE_COMMENTAIRE_ACTIVE" localSheetId="7">#REF!</definedName>
    <definedName name="P_Z_1_B_COLONNE_COMMENTAIRE_ACTIVE">#REF!</definedName>
    <definedName name="P_Z_1_B_COLONNE_COMMENTAIRE_INDICATION" localSheetId="7">#REF!</definedName>
    <definedName name="P_Z_1_B_COLONNE_COMMENTAIRE_INDICATION">#REF!</definedName>
    <definedName name="P_Z_1_B_COLONNE_COMMENTAIRE_OBLIGATOIRE" localSheetId="7">#REF!</definedName>
    <definedName name="P_Z_1_B_COLONNE_COMMENTAIRE_OBLIGATOIRE">#REF!</definedName>
    <definedName name="P_Z_1_B_COLONNE_COMMENTAIRE_SI_LIBELLE_STANDARD" localSheetId="7">#REF!</definedName>
    <definedName name="P_Z_1_B_COLONNE_COMMENTAIRE_SI_LIBELLE_STANDARD">#REF!</definedName>
    <definedName name="P_Z_1_B_COLONNE_CT_RAISONNABLE_FOURNISSEUR_2" localSheetId="7">#REF!</definedName>
    <definedName name="P_Z_1_B_COLONNE_CT_RAISONNABLE_FOURNISSEUR_2">#REF!</definedName>
    <definedName name="P_Z_1_B_COLONNE_CT_RAISONNABLE_FOURNISSEUR_2_INDICATION" localSheetId="7">#REF!</definedName>
    <definedName name="P_Z_1_B_COLONNE_CT_RAISONNABLE_FOURNISSEUR_2_INDICATION">#REF!</definedName>
    <definedName name="P_Z_1_B_COLONNE_CT_RAISONNABLE_FOURNISSEUR_3" localSheetId="7">#REF!</definedName>
    <definedName name="P_Z_1_B_COLONNE_CT_RAISONNABLE_FOURNISSEUR_3">#REF!</definedName>
    <definedName name="P_Z_1_B_COLONNE_CT_RAISONNABLE_FOURNISSEUR_3_INDICATION" localSheetId="7">#REF!</definedName>
    <definedName name="P_Z_1_B_COLONNE_CT_RAISONNABLE_FOURNISSEUR_3_INDICATION">#REF!</definedName>
    <definedName name="P_Z_1_B_COLONNE_CT_RAISONNABLE_JUSTIFICATIF_2" localSheetId="7">#REF!</definedName>
    <definedName name="P_Z_1_B_COLONNE_CT_RAISONNABLE_JUSTIFICATIF_2">#REF!</definedName>
    <definedName name="P_Z_1_B_COLONNE_CT_RAISONNABLE_JUSTIFICATIF_2_INDICATION" localSheetId="7">#REF!</definedName>
    <definedName name="P_Z_1_B_COLONNE_CT_RAISONNABLE_JUSTIFICATIF_2_INDICATION">#REF!</definedName>
    <definedName name="P_Z_1_B_COLONNE_CT_RAISONNABLE_JUSTIFICATIF_3" localSheetId="7">#REF!</definedName>
    <definedName name="P_Z_1_B_COLONNE_CT_RAISONNABLE_JUSTIFICATIF_3">#REF!</definedName>
    <definedName name="P_Z_1_B_COLONNE_CT_RAISONNABLE_JUSTIFICATIF_3_INDICATION" localSheetId="7">#REF!</definedName>
    <definedName name="P_Z_1_B_COLONNE_CT_RAISONNABLE_JUSTIFICATIF_3_INDICATION">#REF!</definedName>
    <definedName name="P_Z_1_B_COLONNE_CT_RAISONNABLE_MARCHE" localSheetId="7">#REF!</definedName>
    <definedName name="P_Z_1_B_COLONNE_CT_RAISONNABLE_MARCHE">#REF!</definedName>
    <definedName name="P_Z_1_B_COLONNE_CT_RAISONNABLE_MARCHE_INDICATION" localSheetId="7">#REF!</definedName>
    <definedName name="P_Z_1_B_COLONNE_CT_RAISONNABLE_MARCHE_INDICATION">#REF!</definedName>
    <definedName name="P_Z_1_B_COLONNE_CT_RAISONNABLE_MT_HT_2" localSheetId="7">#REF!</definedName>
    <definedName name="P_Z_1_B_COLONNE_CT_RAISONNABLE_MT_HT_2">#REF!</definedName>
    <definedName name="P_Z_1_B_COLONNE_CT_RAISONNABLE_MT_HT_2_INDICATION" localSheetId="7">#REF!</definedName>
    <definedName name="P_Z_1_B_COLONNE_CT_RAISONNABLE_MT_HT_2_INDICATION">#REF!</definedName>
    <definedName name="P_Z_1_B_COLONNE_CT_RAISONNABLE_MT_HT_3" localSheetId="7">#REF!</definedName>
    <definedName name="P_Z_1_B_COLONNE_CT_RAISONNABLE_MT_HT_3">#REF!</definedName>
    <definedName name="P_Z_1_B_COLONNE_CT_RAISONNABLE_MT_HT_3_INDICATION" localSheetId="7">#REF!</definedName>
    <definedName name="P_Z_1_B_COLONNE_CT_RAISONNABLE_MT_HT_3_INDICATION">#REF!</definedName>
    <definedName name="P_Z_1_B_COLONNE_CT_RAISONNABLE_MT_TVA_2" localSheetId="7">#REF!</definedName>
    <definedName name="P_Z_1_B_COLONNE_CT_RAISONNABLE_MT_TVA_2">#REF!</definedName>
    <definedName name="P_Z_1_B_COLONNE_CT_RAISONNABLE_MT_TVA_2_INDICATION" localSheetId="7">#REF!</definedName>
    <definedName name="P_Z_1_B_COLONNE_CT_RAISONNABLE_MT_TVA_2_INDICATION">#REF!</definedName>
    <definedName name="P_Z_1_B_COLONNE_CT_RAISONNABLE_MT_TVA_3" localSheetId="7">#REF!</definedName>
    <definedName name="P_Z_1_B_COLONNE_CT_RAISONNABLE_MT_TVA_3">#REF!</definedName>
    <definedName name="P_Z_1_B_COLONNE_CT_RAISONNABLE_MT_TVA_3_INDICATION" localSheetId="7">#REF!</definedName>
    <definedName name="P_Z_1_B_COLONNE_CT_RAISONNABLE_MT_TVA_3_INDICATION">#REF!</definedName>
    <definedName name="P_Z_1_B_COLONNE_DESCRIPTION" localSheetId="7">#REF!</definedName>
    <definedName name="P_Z_1_B_COLONNE_DESCRIPTION">#REF!</definedName>
    <definedName name="P_Z_1_B_COLONNE_DESCRIPTION_INDICATION" localSheetId="7">#REF!</definedName>
    <definedName name="P_Z_1_B_COLONNE_DESCRIPTION_INDICATION">#REF!</definedName>
    <definedName name="P_Z_1_B_COLONNE_FOURNISSEUR" localSheetId="7">#REF!</definedName>
    <definedName name="P_Z_1_B_COLONNE_FOURNISSEUR">#REF!</definedName>
    <definedName name="P_Z_1_B_COLONNE_FOURNISSEUR_INDICATION" localSheetId="7">#REF!</definedName>
    <definedName name="P_Z_1_B_COLONNE_FOURNISSEUR_INDICATION">#REF!</definedName>
    <definedName name="P_Z_1_B_COLONNE_JUSTIFICATIF" localSheetId="7">#REF!</definedName>
    <definedName name="P_Z_1_B_COLONNE_JUSTIFICATIF">#REF!</definedName>
    <definedName name="P_Z_1_B_COLONNE_JUSTIFICATIF_INDICATION" localSheetId="7">#REF!</definedName>
    <definedName name="P_Z_1_B_COLONNE_JUSTIFICATIF_INDICATION">#REF!</definedName>
    <definedName name="P_Z_1_B_COLONNE_MOTIFS_INELIGIBILITE_LIBELLE_STANDARD" localSheetId="7">#REF!</definedName>
    <definedName name="P_Z_1_B_COLONNE_MOTIFS_INELIGIBILITE_LIBELLE_STANDARD">#REF!</definedName>
    <definedName name="P_Z_1_B_COLONNE_MT_ELIGIBLE_LIBELLE_STANDARD" localSheetId="7">#REF!</definedName>
    <definedName name="P_Z_1_B_COLONNE_MT_ELIGIBLE_LIBELLE_STANDARD">#REF!</definedName>
    <definedName name="P_Z_1_B_COLONNE_MT_INELIGIBLE_LIBELLE_STANDARD" localSheetId="7">#REF!</definedName>
    <definedName name="P_Z_1_B_COLONNE_MT_INELIGIBLE_LIBELLE_STANDARD">#REF!</definedName>
    <definedName name="P_Z_1_B_COLONNE_MT_MAX_ACTIVE" localSheetId="7">#REF!</definedName>
    <definedName name="P_Z_1_B_COLONNE_MT_MAX_ACTIVE">#REF!</definedName>
    <definedName name="P_Z_1_B_COLONNE_MT_MAX_LIBELLE_STANDARD" localSheetId="7">#REF!</definedName>
    <definedName name="P_Z_1_B_COLONNE_MT_MAX_LIBELLE_STANDARD">#REF!</definedName>
    <definedName name="P_Z_1_B_COLONNE_MT_PRESENTE_HT" localSheetId="7">#REF!</definedName>
    <definedName name="P_Z_1_B_COLONNE_MT_PRESENTE_HT">#REF!</definedName>
    <definedName name="P_Z_1_B_COLONNE_MT_PRESENTE_HT_INDICATION" localSheetId="7">#REF!</definedName>
    <definedName name="P_Z_1_B_COLONNE_MT_PRESENTE_HT_INDICATION">#REF!</definedName>
    <definedName name="P_Z_1_B_COLONNE_MT_PRESENTE_TVA" localSheetId="7">#REF!</definedName>
    <definedName name="P_Z_1_B_COLONNE_MT_PRESENTE_TVA">#REF!</definedName>
    <definedName name="P_Z_1_B_COLONNE_MT_PRESENTE_TVA_INDICATION" localSheetId="7">#REF!</definedName>
    <definedName name="P_Z_1_B_COLONNE_MT_PRESENTE_TVA_INDICATION">#REF!</definedName>
    <definedName name="P_Z_1_B_COLONNE_MT_RAISONNABLE_LIBELLE_STANDARD" localSheetId="7">#REF!</definedName>
    <definedName name="P_Z_1_B_COLONNE_MT_RAISONNABLE_LIBELLE_STANDARD">#REF!</definedName>
    <definedName name="P_Z_1_B_COLONNE_POSTE" localSheetId="7">#REF!</definedName>
    <definedName name="P_Z_1_B_COLONNE_POSTE">#REF!</definedName>
    <definedName name="P_Z_1_B_COLONNE_POSTE_INDICATION" localSheetId="7">#REF!</definedName>
    <definedName name="P_Z_1_B_COLONNE_POSTE_INDICATION">#REF!</definedName>
    <definedName name="P_Z_1_B_COLONNE_QUANTITE" localSheetId="7">#REF!</definedName>
    <definedName name="P_Z_1_B_COLONNE_QUANTITE">#REF!</definedName>
    <definedName name="P_Z_1_B_COLONNE_QUANTITE_ACTIVE" localSheetId="7">#REF!</definedName>
    <definedName name="P_Z_1_B_COLONNE_QUANTITE_ACTIVE">#REF!</definedName>
    <definedName name="P_Z_1_B_COLONNE_QUANTITE_INDICATION" localSheetId="7">#REF!</definedName>
    <definedName name="P_Z_1_B_COLONNE_QUANTITE_INDICATION">#REF!</definedName>
    <definedName name="P_Z_1_B_COLONNE_QUANTITE_OBLIGATOIRE" localSheetId="7">#REF!</definedName>
    <definedName name="P_Z_1_B_COLONNE_QUANTITE_OBLIGATOIRE">#REF!</definedName>
    <definedName name="P_Z_1_B_COLONNE_SOUS_OPERATION" localSheetId="7">#REF!</definedName>
    <definedName name="P_Z_1_B_COLONNE_SOUS_OPERATION">#REF!</definedName>
    <definedName name="P_Z_1_B_COLONNE_SOUS_OPERATION_INDICATION" localSheetId="7">#REF!</definedName>
    <definedName name="P_Z_1_B_COLONNE_SOUS_OPERATION_INDICATION">#REF!</definedName>
    <definedName name="P_Z_1_B_COLONNE_UNITE" localSheetId="7">#REF!</definedName>
    <definedName name="P_Z_1_B_COLONNE_UNITE">#REF!</definedName>
    <definedName name="P_Z_1_B_COLONNE_UNITE_ACTIVE" localSheetId="7">#REF!</definedName>
    <definedName name="P_Z_1_B_COLONNE_UNITE_ACTIVE">#REF!</definedName>
    <definedName name="P_Z_1_B_COLONNE_UNITE_INDICATION" localSheetId="7">#REF!</definedName>
    <definedName name="P_Z_1_B_COLONNE_UNITE_INDICATION">#REF!</definedName>
    <definedName name="P_Z_1_B_COLONNE_UNITE_OBLIGATOIRE" localSheetId="7">#REF!</definedName>
    <definedName name="P_Z_1_B_COLONNE_UNITE_OBLIGATOIRE">#REF!</definedName>
    <definedName name="P_Z_1_B_EXEMPLE_UTILISATION" localSheetId="7">#REF!</definedName>
    <definedName name="P_Z_1_B_EXEMPLE_UTILISATION">#REF!</definedName>
    <definedName name="P_Z_1_B_INTITULE_DEPENSES_DEVIS_STANDARD" localSheetId="7">#REF!</definedName>
    <definedName name="P_Z_1_B_INTITULE_DEPENSES_DEVIS_STANDARD">#REF!</definedName>
    <definedName name="P_Z_1_B_UFD" localSheetId="7">#REF!</definedName>
    <definedName name="P_Z_1_B_UFD">#REF!</definedName>
    <definedName name="P_Z_1_B_ULD" localSheetId="7">#REF!</definedName>
    <definedName name="P_Z_1_B_ULD">#REF!</definedName>
    <definedName name="P_Z_1_B_UTILISATION_FILTRE_DESCRIPTIONS" localSheetId="7">#REF!</definedName>
    <definedName name="P_Z_1_B_UTILISATION_FILTRE_DESCRIPTIONS">#REF!</definedName>
    <definedName name="P_Z_1_B_UTILISATION_FILTRE_POSTES" localSheetId="7">#REF!</definedName>
    <definedName name="P_Z_1_B_UTILISATION_FILTRE_POSTES">#REF!</definedName>
    <definedName name="P_Z_1_B_UTILISATION_FILTRE_SOUS_OPERATIONS" localSheetId="7">#REF!</definedName>
    <definedName name="P_Z_1_B_UTILISATION_FILTRE_SOUS_OPERATIONS">#REF!</definedName>
    <definedName name="P_Z_1_B_UTILISATION_FILTRE_UNITES" localSheetId="7">#REF!</definedName>
    <definedName name="P_Z_1_B_UTILISATION_FILTRE_UNITES">#REF!</definedName>
    <definedName name="P_Z_1_B_UTILISATION_LIBELLES_DESCRIPTIONS" localSheetId="7">#REF!</definedName>
    <definedName name="P_Z_1_B_UTILISATION_LIBELLES_DESCRIPTIONS">#REF!</definedName>
    <definedName name="P_Z_1_N_COLONNE_COMMENTAIRE_INDICATION" localSheetId="7">#REF!</definedName>
    <definedName name="P_Z_1_N_COLONNE_COMMENTAIRE_INDICATION">#REF!</definedName>
    <definedName name="P_Z_1_N_COLONNE_COMMENTAIRE_INDICATION_STANDARD" localSheetId="7">#REF!</definedName>
    <definedName name="P_Z_1_N_COLONNE_COMMENTAIRE_INDICATION_STANDARD">#REF!</definedName>
    <definedName name="P_Z_1_N_COLONNE_COMMENTAIRE_SI_LIBELLE_DEFAUT" localSheetId="7">#REF!</definedName>
    <definedName name="P_Z_1_N_COLONNE_COMMENTAIRE_SI_LIBELLE_DEFAUT">#REF!</definedName>
    <definedName name="P_Z_1_N_COLONNE_COMMENTAIRE_SI_LIBELLE_STANDARD" localSheetId="7">#REF!</definedName>
    <definedName name="P_Z_1_N_COLONNE_COMMENTAIRE_SI_LIBELLE_STANDARD">#REF!</definedName>
    <definedName name="P_Z_1_N_COLONNE_COMMENTAIRE_SPECIFIQUE" localSheetId="7">#REF!</definedName>
    <definedName name="P_Z_1_N_COLONNE_COMMENTAIRE_SPECIFIQUE">#REF!</definedName>
    <definedName name="P_Z_1_N_COLONNE_COMMENTAIRE_STANDARD" localSheetId="7">#REF!</definedName>
    <definedName name="P_Z_1_N_COLONNE_COMMENTAIRE_STANDARD">#REF!</definedName>
    <definedName name="P_Z_1_N_COLONNE_CT_RAISONNABLE_FOURNISSEUR_2_INDICATION" localSheetId="7">#REF!</definedName>
    <definedName name="P_Z_1_N_COLONNE_CT_RAISONNABLE_FOURNISSEUR_2_INDICATION">#REF!</definedName>
    <definedName name="P_Z_1_N_COLONNE_CT_RAISONNABLE_FOURNISSEUR_2_INDICATION_STANDARD" localSheetId="7">#REF!</definedName>
    <definedName name="P_Z_1_N_COLONNE_CT_RAISONNABLE_FOURNISSEUR_2_INDICATION_STANDARD">#REF!</definedName>
    <definedName name="P_Z_1_N_COLONNE_CT_RAISONNABLE_FOURNISSEUR_2_SPECIFIQUE" localSheetId="7">#REF!</definedName>
    <definedName name="P_Z_1_N_COLONNE_CT_RAISONNABLE_FOURNISSEUR_2_SPECIFIQUE">#REF!</definedName>
    <definedName name="P_Z_1_N_COLONNE_CT_RAISONNABLE_FOURNISSEUR_2_STANDARD" localSheetId="7">#REF!</definedName>
    <definedName name="P_Z_1_N_COLONNE_CT_RAISONNABLE_FOURNISSEUR_2_STANDARD">#REF!</definedName>
    <definedName name="P_Z_1_N_COLONNE_CT_RAISONNABLE_FOURNISSEUR_3_INDICATION" localSheetId="7">#REF!</definedName>
    <definedName name="P_Z_1_N_COLONNE_CT_RAISONNABLE_FOURNISSEUR_3_INDICATION">#REF!</definedName>
    <definedName name="P_Z_1_N_COLONNE_CT_RAISONNABLE_FOURNISSEUR_3_INDICATION_STANDARD" localSheetId="7">#REF!</definedName>
    <definedName name="P_Z_1_N_COLONNE_CT_RAISONNABLE_FOURNISSEUR_3_INDICATION_STANDARD">#REF!</definedName>
    <definedName name="P_Z_1_N_COLONNE_CT_RAISONNABLE_FOURNISSEUR_3_SPECIFIQUE" localSheetId="7">#REF!</definedName>
    <definedName name="P_Z_1_N_COLONNE_CT_RAISONNABLE_FOURNISSEUR_3_SPECIFIQUE">#REF!</definedName>
    <definedName name="P_Z_1_N_COLONNE_CT_RAISONNABLE_FOURNISSEUR_3_STANDARD" localSheetId="7">#REF!</definedName>
    <definedName name="P_Z_1_N_COLONNE_CT_RAISONNABLE_FOURNISSEUR_3_STANDARD">#REF!</definedName>
    <definedName name="P_Z_1_N_COLONNE_CT_RAISONNABLE_JUSTIFICATIF_2_INDICATION" localSheetId="7">#REF!</definedName>
    <definedName name="P_Z_1_N_COLONNE_CT_RAISONNABLE_JUSTIFICATIF_2_INDICATION">#REF!</definedName>
    <definedName name="P_Z_1_N_COLONNE_CT_RAISONNABLE_JUSTIFICATIF_2_INDICATION_STANDARD" localSheetId="7">#REF!</definedName>
    <definedName name="P_Z_1_N_COLONNE_CT_RAISONNABLE_JUSTIFICATIF_2_INDICATION_STANDARD">#REF!</definedName>
    <definedName name="P_Z_1_N_COLONNE_CT_RAISONNABLE_JUSTIFICATIF_2_SPECIFIQUE" localSheetId="7">#REF!</definedName>
    <definedName name="P_Z_1_N_COLONNE_CT_RAISONNABLE_JUSTIFICATIF_2_SPECIFIQUE">#REF!</definedName>
    <definedName name="P_Z_1_N_COLONNE_CT_RAISONNABLE_JUSTIFICATIF_2_STANDARD" localSheetId="7">#REF!</definedName>
    <definedName name="P_Z_1_N_COLONNE_CT_RAISONNABLE_JUSTIFICATIF_2_STANDARD">#REF!</definedName>
    <definedName name="P_Z_1_N_COLONNE_CT_RAISONNABLE_JUSTIFICATIF_3_INDICATION" localSheetId="7">#REF!</definedName>
    <definedName name="P_Z_1_N_COLONNE_CT_RAISONNABLE_JUSTIFICATIF_3_INDICATION">#REF!</definedName>
    <definedName name="P_Z_1_N_COLONNE_CT_RAISONNABLE_JUSTIFICATIF_3_INDICATION_STANDARD" localSheetId="7">#REF!</definedName>
    <definedName name="P_Z_1_N_COLONNE_CT_RAISONNABLE_JUSTIFICATIF_3_INDICATION_STANDARD">#REF!</definedName>
    <definedName name="P_Z_1_N_COLONNE_CT_RAISONNABLE_JUSTIFICATIF_3_SPECIFIQUE" localSheetId="7">#REF!</definedName>
    <definedName name="P_Z_1_N_COLONNE_CT_RAISONNABLE_JUSTIFICATIF_3_SPECIFIQUE">#REF!</definedName>
    <definedName name="P_Z_1_N_COLONNE_CT_RAISONNABLE_JUSTIFICATIF_3_STANDARD" localSheetId="7">#REF!</definedName>
    <definedName name="P_Z_1_N_COLONNE_CT_RAISONNABLE_JUSTIFICATIF_3_STANDARD">#REF!</definedName>
    <definedName name="P_Z_1_N_COLONNE_CT_RAISONNABLE_MARCHE_INDICATION" localSheetId="7">#REF!</definedName>
    <definedName name="P_Z_1_N_COLONNE_CT_RAISONNABLE_MARCHE_INDICATION">#REF!</definedName>
    <definedName name="P_Z_1_N_COLONNE_CT_RAISONNABLE_MARCHE_INDICATION_STANDARD" localSheetId="7">#REF!</definedName>
    <definedName name="P_Z_1_N_COLONNE_CT_RAISONNABLE_MARCHE_INDICATION_STANDARD">#REF!</definedName>
    <definedName name="P_Z_1_N_COLONNE_CT_RAISONNABLE_MARCHE_SPECIFIQUE" localSheetId="7">#REF!</definedName>
    <definedName name="P_Z_1_N_COLONNE_CT_RAISONNABLE_MARCHE_SPECIFIQUE">#REF!</definedName>
    <definedName name="P_Z_1_N_COLONNE_CT_RAISONNABLE_MARCHE_STANDARD" localSheetId="7">#REF!</definedName>
    <definedName name="P_Z_1_N_COLONNE_CT_RAISONNABLE_MARCHE_STANDARD">#REF!</definedName>
    <definedName name="P_Z_1_N_COLONNE_CT_RAISONNABLE_MT_HT_2_INDICATION" localSheetId="7">#REF!</definedName>
    <definedName name="P_Z_1_N_COLONNE_CT_RAISONNABLE_MT_HT_2_INDICATION">#REF!</definedName>
    <definedName name="P_Z_1_N_COLONNE_CT_RAISONNABLE_MT_HT_2_INDICATION_STANDARD" localSheetId="7">#REF!</definedName>
    <definedName name="P_Z_1_N_COLONNE_CT_RAISONNABLE_MT_HT_2_INDICATION_STANDARD">#REF!</definedName>
    <definedName name="P_Z_1_N_COLONNE_CT_RAISONNABLE_MT_HT_2_SPECIFIQUE" localSheetId="7">#REF!</definedName>
    <definedName name="P_Z_1_N_COLONNE_CT_RAISONNABLE_MT_HT_2_SPECIFIQUE">#REF!</definedName>
    <definedName name="P_Z_1_N_COLONNE_CT_RAISONNABLE_MT_HT_2_STANDARD" localSheetId="7">#REF!</definedName>
    <definedName name="P_Z_1_N_COLONNE_CT_RAISONNABLE_MT_HT_2_STANDARD">#REF!</definedName>
    <definedName name="P_Z_1_N_COLONNE_CT_RAISONNABLE_MT_HT_3_INDICATION" localSheetId="7">#REF!</definedName>
    <definedName name="P_Z_1_N_COLONNE_CT_RAISONNABLE_MT_HT_3_INDICATION">#REF!</definedName>
    <definedName name="P_Z_1_N_COLONNE_CT_RAISONNABLE_MT_HT_3_INDICATION_STANDARD" localSheetId="7">#REF!</definedName>
    <definedName name="P_Z_1_N_COLONNE_CT_RAISONNABLE_MT_HT_3_INDICATION_STANDARD">#REF!</definedName>
    <definedName name="P_Z_1_N_COLONNE_CT_RAISONNABLE_MT_HT_3_SPECIFIQUE" localSheetId="7">#REF!</definedName>
    <definedName name="P_Z_1_N_COLONNE_CT_RAISONNABLE_MT_HT_3_SPECIFIQUE">#REF!</definedName>
    <definedName name="P_Z_1_N_COLONNE_CT_RAISONNABLE_MT_HT_3_STANDARD" localSheetId="7">#REF!</definedName>
    <definedName name="P_Z_1_N_COLONNE_CT_RAISONNABLE_MT_HT_3_STANDARD">#REF!</definedName>
    <definedName name="P_Z_1_N_COLONNE_CT_RAISONNABLE_MT_TVA_2_INDICATION" localSheetId="7">#REF!</definedName>
    <definedName name="P_Z_1_N_COLONNE_CT_RAISONNABLE_MT_TVA_2_INDICATION">#REF!</definedName>
    <definedName name="P_Z_1_N_COLONNE_CT_RAISONNABLE_MT_TVA_2_INDICATION_STANDARD" localSheetId="7">#REF!</definedName>
    <definedName name="P_Z_1_N_COLONNE_CT_RAISONNABLE_MT_TVA_2_INDICATION_STANDARD">#REF!</definedName>
    <definedName name="P_Z_1_N_COLONNE_CT_RAISONNABLE_MT_TVA_2_SPECIFIQUE" localSheetId="7">#REF!</definedName>
    <definedName name="P_Z_1_N_COLONNE_CT_RAISONNABLE_MT_TVA_2_SPECIFIQUE">#REF!</definedName>
    <definedName name="P_Z_1_N_COLONNE_CT_RAISONNABLE_MT_TVA_2_STANDARD" localSheetId="7">#REF!</definedName>
    <definedName name="P_Z_1_N_COLONNE_CT_RAISONNABLE_MT_TVA_2_STANDARD">#REF!</definedName>
    <definedName name="P_Z_1_N_COLONNE_CT_RAISONNABLE_MT_TVA_3_INDICATION" localSheetId="7">#REF!</definedName>
    <definedName name="P_Z_1_N_COLONNE_CT_RAISONNABLE_MT_TVA_3_INDICATION">#REF!</definedName>
    <definedName name="P_Z_1_N_COLONNE_CT_RAISONNABLE_MT_TVA_3_INDICATION_STANDARD" localSheetId="7">#REF!</definedName>
    <definedName name="P_Z_1_N_COLONNE_CT_RAISONNABLE_MT_TVA_3_INDICATION_STANDARD">#REF!</definedName>
    <definedName name="P_Z_1_N_COLONNE_CT_RAISONNABLE_MT_TVA_3_SPECIFIQUE" localSheetId="7">#REF!</definedName>
    <definedName name="P_Z_1_N_COLONNE_CT_RAISONNABLE_MT_TVA_3_SPECIFIQUE">#REF!</definedName>
    <definedName name="P_Z_1_N_COLONNE_CT_RAISONNABLE_MT_TVA_3_STANDARD" localSheetId="7">#REF!</definedName>
    <definedName name="P_Z_1_N_COLONNE_CT_RAISONNABLE_MT_TVA_3_STANDARD">#REF!</definedName>
    <definedName name="P_Z_1_N_COLONNE_DESCRIPTION_INDICATION" localSheetId="7">#REF!</definedName>
    <definedName name="P_Z_1_N_COLONNE_DESCRIPTION_INDICATION">#REF!</definedName>
    <definedName name="P_Z_1_N_COLONNE_DESCRIPTION_INDICATION_STANDARD" localSheetId="7">#REF!</definedName>
    <definedName name="P_Z_1_N_COLONNE_DESCRIPTION_INDICATION_STANDARD">#REF!</definedName>
    <definedName name="P_Z_1_N_COLONNE_DESCRIPTION_SPECIFIQUE" localSheetId="7">#REF!</definedName>
    <definedName name="P_Z_1_N_COLONNE_DESCRIPTION_SPECIFIQUE">#REF!</definedName>
    <definedName name="P_Z_1_N_COLONNE_DESCRIPTION_STANDARD" localSheetId="7">#REF!</definedName>
    <definedName name="P_Z_1_N_COLONNE_DESCRIPTION_STANDARD">#REF!</definedName>
    <definedName name="P_Z_1_N_COLONNE_FOURNISSEUR_INDICATION" localSheetId="7">#REF!</definedName>
    <definedName name="P_Z_1_N_COLONNE_FOURNISSEUR_INDICATION">#REF!</definedName>
    <definedName name="P_Z_1_N_COLONNE_FOURNISSEUR_INDICATION_STANDARD" localSheetId="7">#REF!</definedName>
    <definedName name="P_Z_1_N_COLONNE_FOURNISSEUR_INDICATION_STANDARD">#REF!</definedName>
    <definedName name="P_Z_1_N_COLONNE_FOURNISSEUR_SPECIFIQUE" localSheetId="7">#REF!</definedName>
    <definedName name="P_Z_1_N_COLONNE_FOURNISSEUR_SPECIFIQUE">#REF!</definedName>
    <definedName name="P_Z_1_N_COLONNE_FOURNISSEUR_STANDARD" localSheetId="7">#REF!</definedName>
    <definedName name="P_Z_1_N_COLONNE_FOURNISSEUR_STANDARD">#REF!</definedName>
    <definedName name="P_Z_1_N_COLONNE_JUSTIFICATIF_INDICATION" localSheetId="7">#REF!</definedName>
    <definedName name="P_Z_1_N_COLONNE_JUSTIFICATIF_INDICATION">#REF!</definedName>
    <definedName name="P_Z_1_N_COLONNE_JUSTIFICATIF_INDICATION_STANDARD" localSheetId="7">#REF!</definedName>
    <definedName name="P_Z_1_N_COLONNE_JUSTIFICATIF_INDICATION_STANDARD">#REF!</definedName>
    <definedName name="P_Z_1_N_COLONNE_JUSTIFICATIF_SPECIFIQUE" localSheetId="7">#REF!</definedName>
    <definedName name="P_Z_1_N_COLONNE_JUSTIFICATIF_SPECIFIQUE">#REF!</definedName>
    <definedName name="P_Z_1_N_COLONNE_JUSTIFICATIF_STANDARD" localSheetId="7">#REF!</definedName>
    <definedName name="P_Z_1_N_COLONNE_JUSTIFICATIF_STANDARD">#REF!</definedName>
    <definedName name="P_Z_1_N_COLONNE_MOTIFS_INELIGIBILITE_LIBELLE_DEFAUT" localSheetId="7">#REF!</definedName>
    <definedName name="P_Z_1_N_COLONNE_MOTIFS_INELIGIBILITE_LIBELLE_DEFAUT">#REF!</definedName>
    <definedName name="P_Z_1_N_COLONNE_MOTIFS_INELIGIBILITE_LIBELLE_STANDARD" localSheetId="7">#REF!</definedName>
    <definedName name="P_Z_1_N_COLONNE_MOTIFS_INELIGIBILITE_LIBELLE_STANDARD">#REF!</definedName>
    <definedName name="P_Z_1_N_COLONNE_MT_ELIGIBLE_LIBELLE_DEFAUT" localSheetId="7">#REF!</definedName>
    <definedName name="P_Z_1_N_COLONNE_MT_ELIGIBLE_LIBELLE_DEFAUT">#REF!</definedName>
    <definedName name="P_Z_1_N_COLONNE_MT_ELIGIBLE_LIBELLE_STANDARD" localSheetId="7">#REF!</definedName>
    <definedName name="P_Z_1_N_COLONNE_MT_ELIGIBLE_LIBELLE_STANDARD">#REF!</definedName>
    <definedName name="P_Z_1_N_COLONNE_MT_INELIGIBLE_LIBELLE_DEFAUT" localSheetId="7">#REF!</definedName>
    <definedName name="P_Z_1_N_COLONNE_MT_INELIGIBLE_LIBELLE_DEFAUT">#REF!</definedName>
    <definedName name="P_Z_1_N_COLONNE_MT_INELIGIBLE_LIBELLE_STANDARD" localSheetId="7">#REF!</definedName>
    <definedName name="P_Z_1_N_COLONNE_MT_INELIGIBLE_LIBELLE_STANDARD">#REF!</definedName>
    <definedName name="P_Z_1_N_COLONNE_MT_MAX_LIBELLE_DEFAUT" localSheetId="7">#REF!</definedName>
    <definedName name="P_Z_1_N_COLONNE_MT_MAX_LIBELLE_DEFAUT">#REF!</definedName>
    <definedName name="P_Z_1_N_COLONNE_MT_MAX_LIBELLE_STANDARD" localSheetId="7">#REF!</definedName>
    <definedName name="P_Z_1_N_COLONNE_MT_MAX_LIBELLE_STANDARD">#REF!</definedName>
    <definedName name="P_Z_1_N_COLONNE_MT_PRESENTE_HT_INDICATION" localSheetId="7">#REF!</definedName>
    <definedName name="P_Z_1_N_COLONNE_MT_PRESENTE_HT_INDICATION">#REF!</definedName>
    <definedName name="P_Z_1_N_COLONNE_MT_PRESENTE_HT_INDICATION_STANDARD" localSheetId="7">#REF!</definedName>
    <definedName name="P_Z_1_N_COLONNE_MT_PRESENTE_HT_INDICATION_STANDARD">#REF!</definedName>
    <definedName name="P_Z_1_N_COLONNE_MT_PRESENTE_HT_SPECIFIQUE" localSheetId="7">#REF!</definedName>
    <definedName name="P_Z_1_N_COLONNE_MT_PRESENTE_HT_SPECIFIQUE">#REF!</definedName>
    <definedName name="P_Z_1_N_COLONNE_MT_PRESENTE_HT_STANDARD" localSheetId="7">#REF!</definedName>
    <definedName name="P_Z_1_N_COLONNE_MT_PRESENTE_HT_STANDARD">#REF!</definedName>
    <definedName name="P_Z_1_N_COLONNE_MT_PRESENTE_TVA_INDICATION" localSheetId="7">#REF!</definedName>
    <definedName name="P_Z_1_N_COLONNE_MT_PRESENTE_TVA_INDICATION">#REF!</definedName>
    <definedName name="P_Z_1_N_COLONNE_MT_PRESENTE_TVA_INDICATION_STANDARD" localSheetId="7">#REF!</definedName>
    <definedName name="P_Z_1_N_COLONNE_MT_PRESENTE_TVA_INDICATION_STANDARD">#REF!</definedName>
    <definedName name="P_Z_1_N_COLONNE_MT_PRESENTE_TVA_SPECIFIQUE" localSheetId="7">#REF!</definedName>
    <definedName name="P_Z_1_N_COLONNE_MT_PRESENTE_TVA_SPECIFIQUE">#REF!</definedName>
    <definedName name="P_Z_1_N_COLONNE_MT_PRESENTE_TVA_STANDARD" localSheetId="7">#REF!</definedName>
    <definedName name="P_Z_1_N_COLONNE_MT_PRESENTE_TVA_STANDARD">#REF!</definedName>
    <definedName name="P_Z_1_N_COLONNE_MT_RAISONNABLE_DEFAUT" localSheetId="7">#REF!</definedName>
    <definedName name="P_Z_1_N_COLONNE_MT_RAISONNABLE_DEFAUT">#REF!</definedName>
    <definedName name="P_Z_1_N_COLONNE_MT_RAISONNABLE_STANDARD" localSheetId="7">#REF!</definedName>
    <definedName name="P_Z_1_N_COLONNE_MT_RAISONNABLE_STANDARD">#REF!</definedName>
    <definedName name="P_Z_1_N_COLONNE_POSTE_INDICATION" localSheetId="7">#REF!</definedName>
    <definedName name="P_Z_1_N_COLONNE_POSTE_INDICATION">#REF!</definedName>
    <definedName name="P_Z_1_N_COLONNE_POSTE_INDICATION_STANDARD" localSheetId="7">#REF!</definedName>
    <definedName name="P_Z_1_N_COLONNE_POSTE_INDICATION_STANDARD">#REF!</definedName>
    <definedName name="P_Z_1_N_COLONNE_POSTE_SPECIFIQUE" localSheetId="7">#REF!</definedName>
    <definedName name="P_Z_1_N_COLONNE_POSTE_SPECIFIQUE">#REF!</definedName>
    <definedName name="P_Z_1_N_COLONNE_POSTE_STANDARD" localSheetId="7">#REF!</definedName>
    <definedName name="P_Z_1_N_COLONNE_POSTE_STANDARD">#REF!</definedName>
    <definedName name="P_Z_1_N_COLONNE_QUANTITE_INDICATION" localSheetId="7">#REF!</definedName>
    <definedName name="P_Z_1_N_COLONNE_QUANTITE_INDICATION">#REF!</definedName>
    <definedName name="P_Z_1_N_COLONNE_QUANTITE_INDICATION_STANDARD" localSheetId="7">#REF!</definedName>
    <definedName name="P_Z_1_N_COLONNE_QUANTITE_INDICATION_STANDARD">#REF!</definedName>
    <definedName name="P_Z_1_N_COLONNE_QUANTITE_SPECIFIQUE" localSheetId="7">#REF!</definedName>
    <definedName name="P_Z_1_N_COLONNE_QUANTITE_SPECIFIQUE">#REF!</definedName>
    <definedName name="P_Z_1_N_COLONNE_QUANTITE_STANDARD" localSheetId="7">#REF!</definedName>
    <definedName name="P_Z_1_N_COLONNE_QUANTITE_STANDARD">#REF!</definedName>
    <definedName name="P_Z_1_N_COLONNE_SOUS_OPERATION_INDICATION" localSheetId="7">#REF!</definedName>
    <definedName name="P_Z_1_N_COLONNE_SOUS_OPERATION_INDICATION">#REF!</definedName>
    <definedName name="P_Z_1_N_COLONNE_SOUS_OPERATION_INDICATION_STANDARD" localSheetId="7">#REF!</definedName>
    <definedName name="P_Z_1_N_COLONNE_SOUS_OPERATION_INDICATION_STANDARD">#REF!</definedName>
    <definedName name="P_Z_1_N_COLONNE_SOUS_OPERATION_SPECIFIQUE" localSheetId="7">#REF!</definedName>
    <definedName name="P_Z_1_N_COLONNE_SOUS_OPERATION_SPECIFIQUE">#REF!</definedName>
    <definedName name="P_Z_1_N_COLONNE_SOUS_OPERATION_STANDARD" localSheetId="7">#REF!</definedName>
    <definedName name="P_Z_1_N_COLONNE_SOUS_OPERATION_STANDARD">#REF!</definedName>
    <definedName name="P_Z_1_N_COLONNE_UNITE_INDICATION" localSheetId="7">#REF!</definedName>
    <definedName name="P_Z_1_N_COLONNE_UNITE_INDICATION">#REF!</definedName>
    <definedName name="P_Z_1_N_COLONNE_UNITE_INDICATION_STANDARD" localSheetId="7">#REF!</definedName>
    <definedName name="P_Z_1_N_COLONNE_UNITE_INDICATION_STANDARD">#REF!</definedName>
    <definedName name="P_Z_1_N_COLONNE_UNITE_SPECIFIQUE" localSheetId="7">#REF!</definedName>
    <definedName name="P_Z_1_N_COLONNE_UNITE_SPECIFIQUE">#REF!</definedName>
    <definedName name="P_Z_1_N_COLONNE_UNITE_STANDARD" localSheetId="7">#REF!</definedName>
    <definedName name="P_Z_1_N_COLONNE_UNITE_STANDARD">#REF!</definedName>
    <definedName name="P_Z_1_N_CONSIGNE_DEPENSES_DEVIS" localSheetId="7">#REF!</definedName>
    <definedName name="P_Z_1_N_CONSIGNE_DEPENSES_DEVIS">#REF!</definedName>
    <definedName name="P_Z_1_N_EXEMPLE_COMMENTAIRE" localSheetId="7">#REF!</definedName>
    <definedName name="P_Z_1_N_EXEMPLE_COMMENTAIRE">#REF!</definedName>
    <definedName name="P_Z_1_N_EXEMPLE_CT_RAISONNABLE_FOURNISSEUR_2" localSheetId="7">#REF!</definedName>
    <definedName name="P_Z_1_N_EXEMPLE_CT_RAISONNABLE_FOURNISSEUR_2">#REF!</definedName>
    <definedName name="P_Z_1_N_EXEMPLE_CT_RAISONNABLE_FOURNISSEUR_3" localSheetId="7">#REF!</definedName>
    <definedName name="P_Z_1_N_EXEMPLE_CT_RAISONNABLE_FOURNISSEUR_3">#REF!</definedName>
    <definedName name="P_Z_1_N_EXEMPLE_CT_RAISONNABLE_JUSTIFICATIF_2" localSheetId="7">#REF!</definedName>
    <definedName name="P_Z_1_N_EXEMPLE_CT_RAISONNABLE_JUSTIFICATIF_2">#REF!</definedName>
    <definedName name="P_Z_1_N_EXEMPLE_CT_RAISONNABLE_JUSTIFICATIF_3" localSheetId="7">#REF!</definedName>
    <definedName name="P_Z_1_N_EXEMPLE_CT_RAISONNABLE_JUSTIFICATIF_3">#REF!</definedName>
    <definedName name="P_Z_1_N_EXEMPLE_CT_RAISONNABLE_MARCHE" localSheetId="7">#REF!</definedName>
    <definedName name="P_Z_1_N_EXEMPLE_CT_RAISONNABLE_MARCHE">#REF!</definedName>
    <definedName name="P_Z_1_N_EXEMPLE_CT_RAISONNABLE_MT_HT_2" localSheetId="7">#REF!</definedName>
    <definedName name="P_Z_1_N_EXEMPLE_CT_RAISONNABLE_MT_HT_2">#REF!</definedName>
    <definedName name="P_Z_1_N_EXEMPLE_CT_RAISONNABLE_MT_HT_3" localSheetId="7">#REF!</definedName>
    <definedName name="P_Z_1_N_EXEMPLE_CT_RAISONNABLE_MT_HT_3">#REF!</definedName>
    <definedName name="P_Z_1_N_EXEMPLE_CT_RAISONNABLE_MT_TVA_2" localSheetId="7">#REF!</definedName>
    <definedName name="P_Z_1_N_EXEMPLE_CT_RAISONNABLE_MT_TVA_2">#REF!</definedName>
    <definedName name="P_Z_1_N_EXEMPLE_CT_RAISONNABLE_MT_TVA_3" localSheetId="7">#REF!</definedName>
    <definedName name="P_Z_1_N_EXEMPLE_CT_RAISONNABLE_MT_TVA_3">#REF!</definedName>
    <definedName name="P_Z_1_N_EXEMPLE_DESCRIPTION" localSheetId="7">#REF!</definedName>
    <definedName name="P_Z_1_N_EXEMPLE_DESCRIPTION">#REF!</definedName>
    <definedName name="P_Z_1_N_EXEMPLE_FOURNISSEUR" localSheetId="7">#REF!</definedName>
    <definedName name="P_Z_1_N_EXEMPLE_FOURNISSEUR">#REF!</definedName>
    <definedName name="P_Z_1_N_EXEMPLE_JUSTIFICATIF" localSheetId="7">#REF!</definedName>
    <definedName name="P_Z_1_N_EXEMPLE_JUSTIFICATIF">#REF!</definedName>
    <definedName name="P_Z_1_N_EXEMPLE_MT_PRESENTE_HT" localSheetId="7">#REF!</definedName>
    <definedName name="P_Z_1_N_EXEMPLE_MT_PRESENTE_HT">#REF!</definedName>
    <definedName name="P_Z_1_N_EXEMPLE_MT_PRESENTE_TVA" localSheetId="7">#REF!</definedName>
    <definedName name="P_Z_1_N_EXEMPLE_MT_PRESENTE_TVA">#REF!</definedName>
    <definedName name="P_Z_1_N_EXEMPLE_POSTE" localSheetId="7">#REF!</definedName>
    <definedName name="P_Z_1_N_EXEMPLE_POSTE">#REF!</definedName>
    <definedName name="P_Z_1_N_EXEMPLE_QUANTITE" localSheetId="7">#REF!</definedName>
    <definedName name="P_Z_1_N_EXEMPLE_QUANTITE">#REF!</definedName>
    <definedName name="P_Z_1_N_EXEMPLE_SOUS_OPERATION" localSheetId="7">#REF!</definedName>
    <definedName name="P_Z_1_N_EXEMPLE_SOUS_OPERATION">#REF!</definedName>
    <definedName name="P_Z_1_N_EXEMPLE_UNITE" localSheetId="7">#REF!</definedName>
    <definedName name="P_Z_1_N_EXEMPLE_UNITE">#REF!</definedName>
    <definedName name="P_Z_1_N_INTITULE_DEPENSES_DEVIS_DEFAUT" localSheetId="7">#REF!</definedName>
    <definedName name="P_Z_1_N_INTITULE_DEPENSES_DEVIS_DEFAUT">#REF!</definedName>
    <definedName name="P_Z_1_N_INTITULE_DEPENSES_DEVIS_STANDARD" localSheetId="7">#REF!</definedName>
    <definedName name="P_Z_1_N_INTITULE_DEPENSES_DEVIS_STANDARD">#REF!</definedName>
    <definedName name="P_Z_1_R_LIBELLES_DESCRIPTIONS" localSheetId="7">#REF!</definedName>
    <definedName name="P_Z_1_R_LIBELLES_DESCRIPTIONS">#REF!</definedName>
    <definedName name="P_Z_1_R_LIBELLES_DESCRIPTIONS_1" localSheetId="7">#REF!</definedName>
    <definedName name="P_Z_1_R_LIBELLES_DESCRIPTIONS_1">#REF!</definedName>
    <definedName name="P_Z_1_R_LIBELLES_DESCRIPTIONS_10" localSheetId="7">#REF!</definedName>
    <definedName name="P_Z_1_R_LIBELLES_DESCRIPTIONS_10">#REF!</definedName>
    <definedName name="P_Z_1_R_LIBELLES_DESCRIPTIONS_11" localSheetId="7">#REF!</definedName>
    <definedName name="P_Z_1_R_LIBELLES_DESCRIPTIONS_11">#REF!</definedName>
    <definedName name="P_Z_1_R_LIBELLES_DESCRIPTIONS_12" localSheetId="7">#REF!</definedName>
    <definedName name="P_Z_1_R_LIBELLES_DESCRIPTIONS_12">#REF!</definedName>
    <definedName name="P_Z_1_R_LIBELLES_DESCRIPTIONS_13" localSheetId="7">#REF!</definedName>
    <definedName name="P_Z_1_R_LIBELLES_DESCRIPTIONS_13">#REF!</definedName>
    <definedName name="P_Z_1_R_LIBELLES_DESCRIPTIONS_14" localSheetId="7">#REF!</definedName>
    <definedName name="P_Z_1_R_LIBELLES_DESCRIPTIONS_14">#REF!</definedName>
    <definedName name="P_Z_1_R_LIBELLES_DESCRIPTIONS_15" localSheetId="7">#REF!</definedName>
    <definedName name="P_Z_1_R_LIBELLES_DESCRIPTIONS_15">#REF!</definedName>
    <definedName name="P_Z_1_R_LIBELLES_DESCRIPTIONS_16" localSheetId="7">#REF!</definedName>
    <definedName name="P_Z_1_R_LIBELLES_DESCRIPTIONS_16">#REF!</definedName>
    <definedName name="P_Z_1_R_LIBELLES_DESCRIPTIONS_17" localSheetId="7">#REF!</definedName>
    <definedName name="P_Z_1_R_LIBELLES_DESCRIPTIONS_17">#REF!</definedName>
    <definedName name="P_Z_1_R_LIBELLES_DESCRIPTIONS_18" localSheetId="7">#REF!</definedName>
    <definedName name="P_Z_1_R_LIBELLES_DESCRIPTIONS_18">#REF!</definedName>
    <definedName name="P_Z_1_R_LIBELLES_DESCRIPTIONS_19" localSheetId="7">#REF!</definedName>
    <definedName name="P_Z_1_R_LIBELLES_DESCRIPTIONS_19">#REF!</definedName>
    <definedName name="P_Z_1_R_LIBELLES_DESCRIPTIONS_2" localSheetId="7">#REF!</definedName>
    <definedName name="P_Z_1_R_LIBELLES_DESCRIPTIONS_2">#REF!</definedName>
    <definedName name="P_Z_1_R_LIBELLES_DESCRIPTIONS_20" localSheetId="7">#REF!</definedName>
    <definedName name="P_Z_1_R_LIBELLES_DESCRIPTIONS_20">#REF!</definedName>
    <definedName name="P_Z_1_R_LIBELLES_DESCRIPTIONS_3" localSheetId="7">#REF!</definedName>
    <definedName name="P_Z_1_R_LIBELLES_DESCRIPTIONS_3">#REF!</definedName>
    <definedName name="P_Z_1_R_LIBELLES_DESCRIPTIONS_4" localSheetId="7">#REF!</definedName>
    <definedName name="P_Z_1_R_LIBELLES_DESCRIPTIONS_4">#REF!</definedName>
    <definedName name="P_Z_1_R_LIBELLES_DESCRIPTIONS_5" localSheetId="7">#REF!</definedName>
    <definedName name="P_Z_1_R_LIBELLES_DESCRIPTIONS_5">#REF!</definedName>
    <definedName name="P_Z_1_R_LIBELLES_DESCRIPTIONS_6" localSheetId="7">#REF!</definedName>
    <definedName name="P_Z_1_R_LIBELLES_DESCRIPTIONS_6">#REF!</definedName>
    <definedName name="P_Z_1_R_LIBELLES_DESCRIPTIONS_7" localSheetId="7">#REF!</definedName>
    <definedName name="P_Z_1_R_LIBELLES_DESCRIPTIONS_7">#REF!</definedName>
    <definedName name="P_Z_1_R_LIBELLES_DESCRIPTIONS_8" localSheetId="7">#REF!</definedName>
    <definedName name="P_Z_1_R_LIBELLES_DESCRIPTIONS_8">#REF!</definedName>
    <definedName name="P_Z_1_R_LIBELLES_DESCRIPTIONS_9" localSheetId="7">#REF!</definedName>
    <definedName name="P_Z_1_R_LIBELLES_DESCRIPTIONS_9">#REF!</definedName>
    <definedName name="P_Z_1_R_LIBELLES_POSTES" localSheetId="7">#REF!</definedName>
    <definedName name="P_Z_1_R_LIBELLES_POSTES">#REF!</definedName>
    <definedName name="P_Z_1_R_LIBELLES_POSTES_1" localSheetId="7">#REF!</definedName>
    <definedName name="P_Z_1_R_LIBELLES_POSTES_1">#REF!</definedName>
    <definedName name="P_Z_1_R_LIBELLES_POSTES_10" localSheetId="7">#REF!</definedName>
    <definedName name="P_Z_1_R_LIBELLES_POSTES_10">#REF!</definedName>
    <definedName name="P_Z_1_R_LIBELLES_POSTES_11" localSheetId="7">#REF!</definedName>
    <definedName name="P_Z_1_R_LIBELLES_POSTES_11">#REF!</definedName>
    <definedName name="P_Z_1_R_LIBELLES_POSTES_12" localSheetId="7">#REF!</definedName>
    <definedName name="P_Z_1_R_LIBELLES_POSTES_12">#REF!</definedName>
    <definedName name="P_Z_1_R_LIBELLES_POSTES_13" localSheetId="7">#REF!</definedName>
    <definedName name="P_Z_1_R_LIBELLES_POSTES_13">#REF!</definedName>
    <definedName name="P_Z_1_R_LIBELLES_POSTES_14" localSheetId="7">#REF!</definedName>
    <definedName name="P_Z_1_R_LIBELLES_POSTES_14">#REF!</definedName>
    <definedName name="P_Z_1_R_LIBELLES_POSTES_15" localSheetId="7">#REF!</definedName>
    <definedName name="P_Z_1_R_LIBELLES_POSTES_15">#REF!</definedName>
    <definedName name="P_Z_1_R_LIBELLES_POSTES_16" localSheetId="7">#REF!</definedName>
    <definedName name="P_Z_1_R_LIBELLES_POSTES_16">#REF!</definedName>
    <definedName name="P_Z_1_R_LIBELLES_POSTES_17" localSheetId="7">#REF!</definedName>
    <definedName name="P_Z_1_R_LIBELLES_POSTES_17">#REF!</definedName>
    <definedName name="P_Z_1_R_LIBELLES_POSTES_18" localSheetId="7">#REF!</definedName>
    <definedName name="P_Z_1_R_LIBELLES_POSTES_18">#REF!</definedName>
    <definedName name="P_Z_1_R_LIBELLES_POSTES_19" localSheetId="7">#REF!</definedName>
    <definedName name="P_Z_1_R_LIBELLES_POSTES_19">#REF!</definedName>
    <definedName name="P_Z_1_R_LIBELLES_POSTES_2" localSheetId="7">#REF!</definedName>
    <definedName name="P_Z_1_R_LIBELLES_POSTES_2">#REF!</definedName>
    <definedName name="P_Z_1_R_LIBELLES_POSTES_20" localSheetId="7">#REF!</definedName>
    <definedName name="P_Z_1_R_LIBELLES_POSTES_20">#REF!</definedName>
    <definedName name="P_Z_1_R_LIBELLES_POSTES_3" localSheetId="7">#REF!</definedName>
    <definedName name="P_Z_1_R_LIBELLES_POSTES_3">#REF!</definedName>
    <definedName name="P_Z_1_R_LIBELLES_POSTES_4" localSheetId="7">#REF!</definedName>
    <definedName name="P_Z_1_R_LIBELLES_POSTES_4">#REF!</definedName>
    <definedName name="P_Z_1_R_LIBELLES_POSTES_5" localSheetId="7">#REF!</definedName>
    <definedName name="P_Z_1_R_LIBELLES_POSTES_5">#REF!</definedName>
    <definedName name="P_Z_1_R_LIBELLES_POSTES_6" localSheetId="7">#REF!</definedName>
    <definedName name="P_Z_1_R_LIBELLES_POSTES_6">#REF!</definedName>
    <definedName name="P_Z_1_R_LIBELLES_POSTES_7" localSheetId="7">#REF!</definedName>
    <definedName name="P_Z_1_R_LIBELLES_POSTES_7">#REF!</definedName>
    <definedName name="P_Z_1_R_LIBELLES_POSTES_8" localSheetId="7">#REF!</definedName>
    <definedName name="P_Z_1_R_LIBELLES_POSTES_8">#REF!</definedName>
    <definedName name="P_Z_1_R_LIBELLES_POSTES_9" localSheetId="7">#REF!</definedName>
    <definedName name="P_Z_1_R_LIBELLES_POSTES_9">#REF!</definedName>
    <definedName name="P_Z_1_R_LIBELLES_SOUS_OPERATIONS" localSheetId="7">#REF!</definedName>
    <definedName name="P_Z_1_R_LIBELLES_SOUS_OPERATIONS">#REF!</definedName>
    <definedName name="P_Z_1_R_LIBELLES_SOUS_OPERATIONS_1" localSheetId="7">#REF!</definedName>
    <definedName name="P_Z_1_R_LIBELLES_SOUS_OPERATIONS_1">#REF!</definedName>
    <definedName name="P_Z_1_R_LIBELLES_SOUS_OPERATIONS_10" localSheetId="7">#REF!</definedName>
    <definedName name="P_Z_1_R_LIBELLES_SOUS_OPERATIONS_10">#REF!</definedName>
    <definedName name="P_Z_1_R_LIBELLES_SOUS_OPERATIONS_11" localSheetId="7">#REF!</definedName>
    <definedName name="P_Z_1_R_LIBELLES_SOUS_OPERATIONS_11">#REF!</definedName>
    <definedName name="P_Z_1_R_LIBELLES_SOUS_OPERATIONS_12" localSheetId="7">#REF!</definedName>
    <definedName name="P_Z_1_R_LIBELLES_SOUS_OPERATIONS_12">#REF!</definedName>
    <definedName name="P_Z_1_R_LIBELLES_SOUS_OPERATIONS_13" localSheetId="7">#REF!</definedName>
    <definedName name="P_Z_1_R_LIBELLES_SOUS_OPERATIONS_13">#REF!</definedName>
    <definedName name="P_Z_1_R_LIBELLES_SOUS_OPERATIONS_14" localSheetId="7">#REF!</definedName>
    <definedName name="P_Z_1_R_LIBELLES_SOUS_OPERATIONS_14">#REF!</definedName>
    <definedName name="P_Z_1_R_LIBELLES_SOUS_OPERATIONS_15" localSheetId="7">#REF!</definedName>
    <definedName name="P_Z_1_R_LIBELLES_SOUS_OPERATIONS_15">#REF!</definedName>
    <definedName name="P_Z_1_R_LIBELLES_SOUS_OPERATIONS_16" localSheetId="7">#REF!</definedName>
    <definedName name="P_Z_1_R_LIBELLES_SOUS_OPERATIONS_16">#REF!</definedName>
    <definedName name="P_Z_1_R_LIBELLES_SOUS_OPERATIONS_17" localSheetId="7">#REF!</definedName>
    <definedName name="P_Z_1_R_LIBELLES_SOUS_OPERATIONS_17">#REF!</definedName>
    <definedName name="P_Z_1_R_LIBELLES_SOUS_OPERATIONS_18" localSheetId="7">#REF!</definedName>
    <definedName name="P_Z_1_R_LIBELLES_SOUS_OPERATIONS_18">#REF!</definedName>
    <definedName name="P_Z_1_R_LIBELLES_SOUS_OPERATIONS_19" localSheetId="7">#REF!</definedName>
    <definedName name="P_Z_1_R_LIBELLES_SOUS_OPERATIONS_19">#REF!</definedName>
    <definedName name="P_Z_1_R_LIBELLES_SOUS_OPERATIONS_2" localSheetId="7">#REF!</definedName>
    <definedName name="P_Z_1_R_LIBELLES_SOUS_OPERATIONS_2">#REF!</definedName>
    <definedName name="P_Z_1_R_LIBELLES_SOUS_OPERATIONS_20" localSheetId="7">#REF!</definedName>
    <definedName name="P_Z_1_R_LIBELLES_SOUS_OPERATIONS_20">#REF!</definedName>
    <definedName name="P_Z_1_R_LIBELLES_SOUS_OPERATIONS_3" localSheetId="7">#REF!</definedName>
    <definedName name="P_Z_1_R_LIBELLES_SOUS_OPERATIONS_3">#REF!</definedName>
    <definedName name="P_Z_1_R_LIBELLES_SOUS_OPERATIONS_4" localSheetId="7">#REF!</definedName>
    <definedName name="P_Z_1_R_LIBELLES_SOUS_OPERATIONS_4">#REF!</definedName>
    <definedName name="P_Z_1_R_LIBELLES_SOUS_OPERATIONS_5" localSheetId="7">#REF!</definedName>
    <definedName name="P_Z_1_R_LIBELLES_SOUS_OPERATIONS_5">#REF!</definedName>
    <definedName name="P_Z_1_R_LIBELLES_SOUS_OPERATIONS_6" localSheetId="7">#REF!</definedName>
    <definedName name="P_Z_1_R_LIBELLES_SOUS_OPERATIONS_6">#REF!</definedName>
    <definedName name="P_Z_1_R_LIBELLES_SOUS_OPERATIONS_7" localSheetId="7">#REF!</definedName>
    <definedName name="P_Z_1_R_LIBELLES_SOUS_OPERATIONS_7">#REF!</definedName>
    <definedName name="P_Z_1_R_LIBELLES_SOUS_OPERATIONS_8" localSheetId="7">#REF!</definedName>
    <definedName name="P_Z_1_R_LIBELLES_SOUS_OPERATIONS_8">#REF!</definedName>
    <definedName name="P_Z_1_R_LIBELLES_SOUS_OPERATIONS_9" localSheetId="7">#REF!</definedName>
    <definedName name="P_Z_1_R_LIBELLES_SOUS_OPERATIONS_9">#REF!</definedName>
    <definedName name="P_Z_1_R_LIBELLES_UNITES" localSheetId="7">#REF!</definedName>
    <definedName name="P_Z_1_R_LIBELLES_UNITES">#REF!</definedName>
    <definedName name="P_Z_1_R_LIBELLES_UNITES_1" localSheetId="7">#REF!</definedName>
    <definedName name="P_Z_1_R_LIBELLES_UNITES_1">#REF!</definedName>
    <definedName name="P_Z_1_R_LIBELLES_UNITES_10" localSheetId="7">#REF!</definedName>
    <definedName name="P_Z_1_R_LIBELLES_UNITES_10">#REF!</definedName>
    <definedName name="P_Z_1_R_LIBELLES_UNITES_11" localSheetId="7">#REF!</definedName>
    <definedName name="P_Z_1_R_LIBELLES_UNITES_11">#REF!</definedName>
    <definedName name="P_Z_1_R_LIBELLES_UNITES_12" localSheetId="7">#REF!</definedName>
    <definedName name="P_Z_1_R_LIBELLES_UNITES_12">#REF!</definedName>
    <definedName name="P_Z_1_R_LIBELLES_UNITES_13" localSheetId="7">#REF!</definedName>
    <definedName name="P_Z_1_R_LIBELLES_UNITES_13">#REF!</definedName>
    <definedName name="P_Z_1_R_LIBELLES_UNITES_14" localSheetId="7">#REF!</definedName>
    <definedName name="P_Z_1_R_LIBELLES_UNITES_14">#REF!</definedName>
    <definedName name="P_Z_1_R_LIBELLES_UNITES_15" localSheetId="7">#REF!</definedName>
    <definedName name="P_Z_1_R_LIBELLES_UNITES_15">#REF!</definedName>
    <definedName name="P_Z_1_R_LIBELLES_UNITES_16" localSheetId="7">#REF!</definedName>
    <definedName name="P_Z_1_R_LIBELLES_UNITES_16">#REF!</definedName>
    <definedName name="P_Z_1_R_LIBELLES_UNITES_17" localSheetId="7">#REF!</definedName>
    <definedName name="P_Z_1_R_LIBELLES_UNITES_17">#REF!</definedName>
    <definedName name="P_Z_1_R_LIBELLES_UNITES_18" localSheetId="7">#REF!</definedName>
    <definedName name="P_Z_1_R_LIBELLES_UNITES_18">#REF!</definedName>
    <definedName name="P_Z_1_R_LIBELLES_UNITES_19" localSheetId="7">#REF!</definedName>
    <definedName name="P_Z_1_R_LIBELLES_UNITES_19">#REF!</definedName>
    <definedName name="P_Z_1_R_LIBELLES_UNITES_2" localSheetId="7">#REF!</definedName>
    <definedName name="P_Z_1_R_LIBELLES_UNITES_2">#REF!</definedName>
    <definedName name="P_Z_1_R_LIBELLES_UNITES_20" localSheetId="7">#REF!</definedName>
    <definedName name="P_Z_1_R_LIBELLES_UNITES_20">#REF!</definedName>
    <definedName name="P_Z_1_R_LIBELLES_UNITES_3" localSheetId="7">#REF!</definedName>
    <definedName name="P_Z_1_R_LIBELLES_UNITES_3">#REF!</definedName>
    <definedName name="P_Z_1_R_LIBELLES_UNITES_4" localSheetId="7">#REF!</definedName>
    <definedName name="P_Z_1_R_LIBELLES_UNITES_4">#REF!</definedName>
    <definedName name="P_Z_1_R_LIBELLES_UNITES_5" localSheetId="7">#REF!</definedName>
    <definedName name="P_Z_1_R_LIBELLES_UNITES_5">#REF!</definedName>
    <definedName name="P_Z_1_R_LIBELLES_UNITES_6" localSheetId="7">#REF!</definedName>
    <definedName name="P_Z_1_R_LIBELLES_UNITES_6">#REF!</definedName>
    <definedName name="P_Z_1_R_LIBELLES_UNITES_7" localSheetId="7">#REF!</definedName>
    <definedName name="P_Z_1_R_LIBELLES_UNITES_7">#REF!</definedName>
    <definedName name="P_Z_1_R_LIBELLES_UNITES_8" localSheetId="7">#REF!</definedName>
    <definedName name="P_Z_1_R_LIBELLES_UNITES_8">#REF!</definedName>
    <definedName name="P_Z_1_R_LIBELLES_UNITES_9" localSheetId="7">#REF!</definedName>
    <definedName name="P_Z_1_R_LIBELLES_UNITES_9">#REF!</definedName>
    <definedName name="P_Z_4_B_COLONNE_COMMENTAIRE" localSheetId="7">#REF!</definedName>
    <definedName name="P_Z_4_B_COLONNE_COMMENTAIRE">#REF!</definedName>
    <definedName name="P_Z_4_B_COLONNE_COMMENTAIRE_ACTIVE" localSheetId="7">#REF!</definedName>
    <definedName name="P_Z_4_B_COLONNE_COMMENTAIRE_ACTIVE">#REF!</definedName>
    <definedName name="P_Z_4_B_COLONNE_COMMENTAIRE_INDICATION" localSheetId="7">#REF!</definedName>
    <definedName name="P_Z_4_B_COLONNE_COMMENTAIRE_INDICATION">#REF!</definedName>
    <definedName name="P_Z_4_B_COLONNE_COMMENTAIRE_OBLIGATOIRE" localSheetId="7">#REF!</definedName>
    <definedName name="P_Z_4_B_COLONNE_COMMENTAIRE_OBLIGATOIRE">#REF!</definedName>
    <definedName name="P_Z_4_B_COLONNE_COMMENTAIRE_SI_LIBELLE_STANDARD" localSheetId="7">#REF!</definedName>
    <definedName name="P_Z_4_B_COLONNE_COMMENTAIRE_SI_LIBELLE_STANDARD">#REF!</definedName>
    <definedName name="P_Z_4_B_COLONNE_COUT" localSheetId="7">#REF!</definedName>
    <definedName name="P_Z_4_B_COLONNE_COUT">#REF!</definedName>
    <definedName name="P_Z_4_B_COLONNE_COUT_ELIGIBLE_LIBELLE_STANDARD" localSheetId="7">#REF!</definedName>
    <definedName name="P_Z_4_B_COLONNE_COUT_ELIGIBLE_LIBELLE_STANDARD">#REF!</definedName>
    <definedName name="P_Z_4_B_COLONNE_COUT_INDICATION" localSheetId="7">#REF!</definedName>
    <definedName name="P_Z_4_B_COLONNE_COUT_INDICATION">#REF!</definedName>
    <definedName name="P_Z_4_B_COLONNE_COUT_RAISONNABLE_LIBELLE_STANDARD" localSheetId="7">#REF!</definedName>
    <definedName name="P_Z_4_B_COLONNE_COUT_RAISONNABLE_LIBELLE_STANDARD">#REF!</definedName>
    <definedName name="P_Z_4_B_COLONNE_DESCRIPTION" localSheetId="7">#REF!</definedName>
    <definedName name="P_Z_4_B_COLONNE_DESCRIPTION">#REF!</definedName>
    <definedName name="P_Z_4_B_COLONNE_DESCRIPTION_INDICATION" localSheetId="7">#REF!</definedName>
    <definedName name="P_Z_4_B_COLONNE_DESCRIPTION_INDICATION">#REF!</definedName>
    <definedName name="P_Z_4_B_COLONNE_INTERVENANT" localSheetId="7">#REF!</definedName>
    <definedName name="P_Z_4_B_COLONNE_INTERVENANT">#REF!</definedName>
    <definedName name="P_Z_4_B_COLONNE_INTERVENANT_INDICATION" localSheetId="7">#REF!</definedName>
    <definedName name="P_Z_4_B_COLONNE_INTERVENANT_INDICATION">#REF!</definedName>
    <definedName name="P_Z_4_B_COLONNE_JUSTIFICATIF" localSheetId="7">#REF!</definedName>
    <definedName name="P_Z_4_B_COLONNE_JUSTIFICATIF">#REF!</definedName>
    <definedName name="P_Z_4_B_COLONNE_JUSTIFICATIF_INDICATION" localSheetId="7">#REF!</definedName>
    <definedName name="P_Z_4_B_COLONNE_JUSTIFICATIF_INDICATION">#REF!</definedName>
    <definedName name="P_Z_4_B_COLONNE_MOTIFS_INELIGIBILITE_LIBELLE_STANDARD" localSheetId="7">#REF!</definedName>
    <definedName name="P_Z_4_B_COLONNE_MOTIFS_INELIGIBILITE_LIBELLE_STANDARD">#REF!</definedName>
    <definedName name="P_Z_4_B_COLONNE_MT_ELIGIBLE_LIBELLE_STANDARD" localSheetId="7">#REF!</definedName>
    <definedName name="P_Z_4_B_COLONNE_MT_ELIGIBLE_LIBELLE_STANDARD">#REF!</definedName>
    <definedName name="P_Z_4_B_COLONNE_MT_MAX_ACTIVE" localSheetId="7">#REF!</definedName>
    <definedName name="P_Z_4_B_COLONNE_MT_MAX_ACTIVE">#REF!</definedName>
    <definedName name="P_Z_4_B_COLONNE_MT_MAX_LIBELLE_STANDARD" localSheetId="7">#REF!</definedName>
    <definedName name="P_Z_4_B_COLONNE_MT_MAX_LIBELLE_STANDARD">#REF!</definedName>
    <definedName name="P_Z_4_B_COLONNE_MT_PRESENTE" localSheetId="7">#REF!</definedName>
    <definedName name="P_Z_4_B_COLONNE_MT_PRESENTE">#REF!</definedName>
    <definedName name="P_Z_4_B_COLONNE_MT_PRESENTE_INDICATION" localSheetId="7">#REF!</definedName>
    <definedName name="P_Z_4_B_COLONNE_MT_PRESENTE_INDICATION">#REF!</definedName>
    <definedName name="P_Z_4_B_COLONNE_MT_RAISONNABLE_LIBELLE_STANDARD" localSheetId="7">#REF!</definedName>
    <definedName name="P_Z_4_B_COLONNE_MT_RAISONNABLE_LIBELLE_STANDARD">#REF!</definedName>
    <definedName name="P_Z_4_B_COLONNE_POSTE" localSheetId="7">#REF!</definedName>
    <definedName name="P_Z_4_B_COLONNE_POSTE">#REF!</definedName>
    <definedName name="P_Z_4_B_COLONNE_POSTE_INDICATION" localSheetId="7">#REF!</definedName>
    <definedName name="P_Z_4_B_COLONNE_POSTE_INDICATION">#REF!</definedName>
    <definedName name="P_Z_4_B_COLONNE_QUALIFICATION" localSheetId="7">#REF!</definedName>
    <definedName name="P_Z_4_B_COLONNE_QUALIFICATION">#REF!</definedName>
    <definedName name="P_Z_4_B_COLONNE_QUALIFICATION_ACTIVE" localSheetId="7">#REF!</definedName>
    <definedName name="P_Z_4_B_COLONNE_QUALIFICATION_ACTIVE">#REF!</definedName>
    <definedName name="P_Z_4_B_COLONNE_QUALIFICATION_INDICATION" localSheetId="7">#REF!</definedName>
    <definedName name="P_Z_4_B_COLONNE_QUALIFICATION_INDICATION">#REF!</definedName>
    <definedName name="P_Z_4_B_COLONNE_QUALIFICATION_OBLIGATOIRE" localSheetId="7">#REF!</definedName>
    <definedName name="P_Z_4_B_COLONNE_QUALIFICATION_OBLIGATOIRE">#REF!</definedName>
    <definedName name="P_Z_4_B_COLONNE_SOUS_OPERATION" localSheetId="7">#REF!</definedName>
    <definedName name="P_Z_4_B_COLONNE_SOUS_OPERATION">#REF!</definedName>
    <definedName name="P_Z_4_B_COLONNE_SOUS_OPERATION_INDICATION" localSheetId="7">#REF!</definedName>
    <definedName name="P_Z_4_B_COLONNE_SOUS_OPERATION_INDICATION">#REF!</definedName>
    <definedName name="P_Z_4_B_COLONNE_TEMPS_OPERATION" localSheetId="7">#REF!</definedName>
    <definedName name="P_Z_4_B_COLONNE_TEMPS_OPERATION">#REF!</definedName>
    <definedName name="P_Z_4_B_COLONNE_TEMPS_OPERATION_ELIGIBLE_LIBELLE_STANDARD" localSheetId="7">#REF!</definedName>
    <definedName name="P_Z_4_B_COLONNE_TEMPS_OPERATION_ELIGIBLE_LIBELLE_STANDARD">#REF!</definedName>
    <definedName name="P_Z_4_B_COLONNE_TEMPS_OPERATION_INDICATION" localSheetId="7">#REF!</definedName>
    <definedName name="P_Z_4_B_COLONNE_TEMPS_OPERATION_INDICATION">#REF!</definedName>
    <definedName name="P_Z_4_B_COLONNE_TEMPS_OPERATION_RAISONNABLE_LIBELLE_STANDARD" localSheetId="7">#REF!</definedName>
    <definedName name="P_Z_4_B_COLONNE_TEMPS_OPERATION_RAISONNABLE_LIBELLE_STANDARD">#REF!</definedName>
    <definedName name="P_Z_4_B_COLONNE_TEMPS_PERIODE" localSheetId="7">#REF!</definedName>
    <definedName name="P_Z_4_B_COLONNE_TEMPS_PERIODE">#REF!</definedName>
    <definedName name="P_Z_4_B_COLONNE_TEMPS_PERIODE_ELIGIBLE_LIBELLE_STANDARD" localSheetId="7">#REF!</definedName>
    <definedName name="P_Z_4_B_COLONNE_TEMPS_PERIODE_ELIGIBLE_LIBELLE_STANDARD">#REF!</definedName>
    <definedName name="P_Z_4_B_COLONNE_TEMPS_PERIODE_INDICATION" localSheetId="7">#REF!</definedName>
    <definedName name="P_Z_4_B_COLONNE_TEMPS_PERIODE_INDICATION">#REF!</definedName>
    <definedName name="P_Z_4_B_COLONNE_TEMPS_PERIODE_RAISONNABLE_LIBELLE_STANDARD" localSheetId="7">#REF!</definedName>
    <definedName name="P_Z_4_B_COLONNE_TEMPS_PERIODE_RAISONNABLE_LIBELLE_STANDARD">#REF!</definedName>
    <definedName name="P_Z_4_B_COLONNE_UNITE" localSheetId="7">#REF!</definedName>
    <definedName name="P_Z_4_B_COLONNE_UNITE">#REF!</definedName>
    <definedName name="P_Z_4_B_COLONNE_UNITE_ELIGIBLE_LIBELLE_STANDARD" localSheetId="7">#REF!</definedName>
    <definedName name="P_Z_4_B_COLONNE_UNITE_ELIGIBLE_LIBELLE_STANDARD">#REF!</definedName>
    <definedName name="P_Z_4_B_COLONNE_UNITE_INDICATION" localSheetId="7">#REF!</definedName>
    <definedName name="P_Z_4_B_COLONNE_UNITE_INDICATION">#REF!</definedName>
    <definedName name="P_Z_4_B_EXEMPLE_UTILISATION" localSheetId="7">#REF!</definedName>
    <definedName name="P_Z_4_B_EXEMPLE_UTILISATION">#REF!</definedName>
    <definedName name="P_Z_4_B_INTITULE_DEPENSES_REMUNERATION_STANDARD" localSheetId="7">#REF!</definedName>
    <definedName name="P_Z_4_B_INTITULE_DEPENSES_REMUNERATION_STANDARD">#REF!</definedName>
    <definedName name="P_Z_4_B_UFD" localSheetId="7">#REF!</definedName>
    <definedName name="P_Z_4_B_UFD">#REF!</definedName>
    <definedName name="P_Z_4_B_ULD" localSheetId="7">#REF!</definedName>
    <definedName name="P_Z_4_B_ULD">#REF!</definedName>
    <definedName name="P_Z_4_B_UTILISATION_FILTRE_POSTES" localSheetId="7">#REF!</definedName>
    <definedName name="P_Z_4_B_UTILISATION_FILTRE_POSTES">#REF!</definedName>
    <definedName name="P_Z_4_B_UTILISATION_FILTRE_SOUS_OPERATIONS" localSheetId="7">#REF!</definedName>
    <definedName name="P_Z_4_B_UTILISATION_FILTRE_SOUS_OPERATIONS">#REF!</definedName>
    <definedName name="P_Z_4_B_UTILISATION_FILTRE_UNITES" localSheetId="7">#REF!</definedName>
    <definedName name="P_Z_4_B_UTILISATION_FILTRE_UNITES">#REF!</definedName>
    <definedName name="P_Z_4_N_COLONNE_COMMENTAIRE_INDICATION_SPECIFIQUE" localSheetId="7">#REF!</definedName>
    <definedName name="P_Z_4_N_COLONNE_COMMENTAIRE_INDICATION_SPECIFIQUE">#REF!</definedName>
    <definedName name="P_Z_4_N_COLONNE_COMMENTAIRE_INDICATION_STANDARD" localSheetId="7">#REF!</definedName>
    <definedName name="P_Z_4_N_COLONNE_COMMENTAIRE_INDICATION_STANDARD">#REF!</definedName>
    <definedName name="P_Z_4_N_COLONNE_COMMENTAIRE_SI_LIBELLE_DEFAUT" localSheetId="7">#REF!</definedName>
    <definedName name="P_Z_4_N_COLONNE_COMMENTAIRE_SI_LIBELLE_DEFAUT">#REF!</definedName>
    <definedName name="P_Z_4_N_COLONNE_COMMENTAIRE_SI_LIBELLE_SPECIFIQUE" localSheetId="7">#REF!</definedName>
    <definedName name="P_Z_4_N_COLONNE_COMMENTAIRE_SI_LIBELLE_SPECIFIQUE">#REF!</definedName>
    <definedName name="P_Z_4_N_COLONNE_COMMENTAIRE_SPECIFIQUE" localSheetId="7">#REF!</definedName>
    <definedName name="P_Z_4_N_COLONNE_COMMENTAIRE_SPECIFIQUE">#REF!</definedName>
    <definedName name="P_Z_4_N_COLONNE_COMMENTAIRE_STANDARD" localSheetId="7">#REF!</definedName>
    <definedName name="P_Z_4_N_COLONNE_COMMENTAIRE_STANDARD">#REF!</definedName>
    <definedName name="P_Z_4_N_COLONNE_COUT_ELIGIBLE_LIBELLE_DEFAUT" localSheetId="7">#REF!</definedName>
    <definedName name="P_Z_4_N_COLONNE_COUT_ELIGIBLE_LIBELLE_DEFAUT">#REF!</definedName>
    <definedName name="P_Z_4_N_COLONNE_COUT_ELIGIBLE_LIBELLE_SPECIFIQUE" localSheetId="7">#REF!</definedName>
    <definedName name="P_Z_4_N_COLONNE_COUT_ELIGIBLE_LIBELLE_SPECIFIQUE">#REF!</definedName>
    <definedName name="P_Z_4_N_COLONNE_COUT_INDICATION_SPECIFIQUE" localSheetId="7">#REF!</definedName>
    <definedName name="P_Z_4_N_COLONNE_COUT_INDICATION_SPECIFIQUE">#REF!</definedName>
    <definedName name="P_Z_4_N_COLONNE_COUT_INDICATION_STANDARD" localSheetId="7">#REF!</definedName>
    <definedName name="P_Z_4_N_COLONNE_COUT_INDICATION_STANDARD">#REF!</definedName>
    <definedName name="P_Z_4_N_COLONNE_COUT_RAISONNABLE_LIBELLE_DEFAUT" localSheetId="7">#REF!</definedName>
    <definedName name="P_Z_4_N_COLONNE_COUT_RAISONNABLE_LIBELLE_DEFAUT">#REF!</definedName>
    <definedName name="P_Z_4_N_COLONNE_COUT_RAISONNABLE_LIBELLE_SPECIFIQUE" localSheetId="7">#REF!</definedName>
    <definedName name="P_Z_4_N_COLONNE_COUT_RAISONNABLE_LIBELLE_SPECIFIQUE">#REF!</definedName>
    <definedName name="P_Z_4_N_COLONNE_COUT_SPECIFIQUE" localSheetId="7">#REF!</definedName>
    <definedName name="P_Z_4_N_COLONNE_COUT_SPECIFIQUE">#REF!</definedName>
    <definedName name="P_Z_4_N_COLONNE_COUT_STANDARD" localSheetId="7">#REF!</definedName>
    <definedName name="P_Z_4_N_COLONNE_COUT_STANDARD">#REF!</definedName>
    <definedName name="P_Z_4_N_COLONNE_DESCRIPTION_INDICATION_SPECIFIQUE" localSheetId="7">#REF!</definedName>
    <definedName name="P_Z_4_N_COLONNE_DESCRIPTION_INDICATION_SPECIFIQUE">#REF!</definedName>
    <definedName name="P_Z_4_N_COLONNE_DESCRIPTION_INDICATION_STANDARD" localSheetId="7">#REF!</definedName>
    <definedName name="P_Z_4_N_COLONNE_DESCRIPTION_INDICATION_STANDARD">#REF!</definedName>
    <definedName name="P_Z_4_N_COLONNE_DESCRIPTION_SPECIFIQUE" localSheetId="7">#REF!</definedName>
    <definedName name="P_Z_4_N_COLONNE_DESCRIPTION_SPECIFIQUE">#REF!</definedName>
    <definedName name="P_Z_4_N_COLONNE_DESCRIPTION_STANDARD" localSheetId="7">#REF!</definedName>
    <definedName name="P_Z_4_N_COLONNE_DESCRIPTION_STANDARD">#REF!</definedName>
    <definedName name="P_Z_4_N_COLONNE_INTERVENANT_INDICATION_SPECIFIQUE" localSheetId="7">#REF!</definedName>
    <definedName name="P_Z_4_N_COLONNE_INTERVENANT_INDICATION_SPECIFIQUE">#REF!</definedName>
    <definedName name="P_Z_4_N_COLONNE_INTERVENANT_INDICATION_STANDARD" localSheetId="7">#REF!</definedName>
    <definedName name="P_Z_4_N_COLONNE_INTERVENANT_INDICATION_STANDARD">#REF!</definedName>
    <definedName name="P_Z_4_N_COLONNE_INTERVENANT_SPECIFIQUE" localSheetId="7">#REF!</definedName>
    <definedName name="P_Z_4_N_COLONNE_INTERVENANT_SPECIFIQUE">#REF!</definedName>
    <definedName name="P_Z_4_N_COLONNE_INTERVENANT_STANDARD" localSheetId="7">#REF!</definedName>
    <definedName name="P_Z_4_N_COLONNE_INTERVENANT_STANDARD">#REF!</definedName>
    <definedName name="P_Z_4_N_COLONNE_JUSTIFICATIF_INDICATION_SPECIFIQUE" localSheetId="7">#REF!</definedName>
    <definedName name="P_Z_4_N_COLONNE_JUSTIFICATIF_INDICATION_SPECIFIQUE">#REF!</definedName>
    <definedName name="P_Z_4_N_COLONNE_JUSTIFICATIF_INDICATION_STANDARD" localSheetId="7">#REF!</definedName>
    <definedName name="P_Z_4_N_COLONNE_JUSTIFICATIF_INDICATION_STANDARD">#REF!</definedName>
    <definedName name="P_Z_4_N_COLONNE_JUSTIFICATIF_SPECIFIQUE" localSheetId="7">#REF!</definedName>
    <definedName name="P_Z_4_N_COLONNE_JUSTIFICATIF_SPECIFIQUE">#REF!</definedName>
    <definedName name="P_Z_4_N_COLONNE_JUSTIFICATIF_STANDARD" localSheetId="7">#REF!</definedName>
    <definedName name="P_Z_4_N_COLONNE_JUSTIFICATIF_STANDARD">#REF!</definedName>
    <definedName name="P_Z_4_N_COLONNE_MOTIFS_INELIGIBILITE_LIBELLE_DEFAUT" localSheetId="7">#REF!</definedName>
    <definedName name="P_Z_4_N_COLONNE_MOTIFS_INELIGIBILITE_LIBELLE_DEFAUT">#REF!</definedName>
    <definedName name="P_Z_4_N_COLONNE_MOTIFS_INELIGIBILITE_LIBELLE_SPECIFIQUE" localSheetId="7">#REF!</definedName>
    <definedName name="P_Z_4_N_COLONNE_MOTIFS_INELIGIBILITE_LIBELLE_SPECIFIQUE">#REF!</definedName>
    <definedName name="P_Z_4_N_COLONNE_MT_ELIGIBLE_LIBELLE_DEFAUT" localSheetId="7">#REF!</definedName>
    <definedName name="P_Z_4_N_COLONNE_MT_ELIGIBLE_LIBELLE_DEFAUT">#REF!</definedName>
    <definedName name="P_Z_4_N_COLONNE_MT_ELIGIBLE_LIBELLE_SPECIFIQUE" localSheetId="7">#REF!</definedName>
    <definedName name="P_Z_4_N_COLONNE_MT_ELIGIBLE_LIBELLE_SPECIFIQUE">#REF!</definedName>
    <definedName name="P_Z_4_N_COLONNE_MT_MAX_LIBELLE_DEFAUT" localSheetId="7">#REF!</definedName>
    <definedName name="P_Z_4_N_COLONNE_MT_MAX_LIBELLE_DEFAUT">#REF!</definedName>
    <definedName name="P_Z_4_N_COLONNE_MT_MAX_LIBELLE_SPECIFIQUE" localSheetId="7">#REF!</definedName>
    <definedName name="P_Z_4_N_COLONNE_MT_MAX_LIBELLE_SPECIFIQUE">#REF!</definedName>
    <definedName name="P_Z_4_N_COLONNE_MT_PRESENTE_INDICATION_SPECIFIQUE" localSheetId="7">#REF!</definedName>
    <definedName name="P_Z_4_N_COLONNE_MT_PRESENTE_INDICATION_SPECIFIQUE">#REF!</definedName>
    <definedName name="P_Z_4_N_COLONNE_MT_PRESENTE_INDICATION_STANDARD" localSheetId="7">#REF!</definedName>
    <definedName name="P_Z_4_N_COLONNE_MT_PRESENTE_INDICATION_STANDARD">#REF!</definedName>
    <definedName name="P_Z_4_N_COLONNE_MT_PRESENTE_SPECIFIQUE" localSheetId="7">#REF!</definedName>
    <definedName name="P_Z_4_N_COLONNE_MT_PRESENTE_SPECIFIQUE">#REF!</definedName>
    <definedName name="P_Z_4_N_COLONNE_MT_PRESENTE_STANDARD" localSheetId="7">#REF!</definedName>
    <definedName name="P_Z_4_N_COLONNE_MT_PRESENTE_STANDARD">#REF!</definedName>
    <definedName name="P_Z_4_N_COLONNE_MT_RAISONNABLE_LIBELLE_DEFAUT" localSheetId="7">#REF!</definedName>
    <definedName name="P_Z_4_N_COLONNE_MT_RAISONNABLE_LIBELLE_DEFAUT">#REF!</definedName>
    <definedName name="P_Z_4_N_COLONNE_MT_RAISONNABLE_LIBELLE_SPECIFIQUE" localSheetId="7">#REF!</definedName>
    <definedName name="P_Z_4_N_COLONNE_MT_RAISONNABLE_LIBELLE_SPECIFIQUE">#REF!</definedName>
    <definedName name="P_Z_4_N_COLONNE_POSTE_INDICATION_SPECIFIQUE" localSheetId="7">#REF!</definedName>
    <definedName name="P_Z_4_N_COLONNE_POSTE_INDICATION_SPECIFIQUE">#REF!</definedName>
    <definedName name="P_Z_4_N_COLONNE_POSTE_INDICATION_STANDARD" localSheetId="7">#REF!</definedName>
    <definedName name="P_Z_4_N_COLONNE_POSTE_INDICATION_STANDARD">#REF!</definedName>
    <definedName name="P_Z_4_N_COLONNE_POSTE_SPECIFIQUE" localSheetId="7">#REF!</definedName>
    <definedName name="P_Z_4_N_COLONNE_POSTE_SPECIFIQUE">#REF!</definedName>
    <definedName name="P_Z_4_N_COLONNE_POSTE_STANDARD" localSheetId="7">#REF!</definedName>
    <definedName name="P_Z_4_N_COLONNE_POSTE_STANDARD">#REF!</definedName>
    <definedName name="P_Z_4_N_COLONNE_QUALIFICATION_INDICATION_SPECIFIQUE" localSheetId="7">#REF!</definedName>
    <definedName name="P_Z_4_N_COLONNE_QUALIFICATION_INDICATION_SPECIFIQUE">#REF!</definedName>
    <definedName name="P_Z_4_N_COLONNE_QUALIFICATION_INDICATION_STANDARD" localSheetId="7">#REF!</definedName>
    <definedName name="P_Z_4_N_COLONNE_QUALIFICATION_INDICATION_STANDARD">#REF!</definedName>
    <definedName name="P_Z_4_N_COLONNE_QUALIFICATION_SPECIFIQUE" localSheetId="7">#REF!</definedName>
    <definedName name="P_Z_4_N_COLONNE_QUALIFICATION_SPECIFIQUE">#REF!</definedName>
    <definedName name="P_Z_4_N_COLONNE_QUALIFICATION_STANDARD" localSheetId="7">#REF!</definedName>
    <definedName name="P_Z_4_N_COLONNE_QUALIFICATION_STANDARD">#REF!</definedName>
    <definedName name="P_Z_4_N_COLONNE_SOUS_OPERATION_INDICATION_SPECIFIQUE" localSheetId="7">#REF!</definedName>
    <definedName name="P_Z_4_N_COLONNE_SOUS_OPERATION_INDICATION_SPECIFIQUE">#REF!</definedName>
    <definedName name="P_Z_4_N_COLONNE_SOUS_OPERATION_INDICATION_STANDARD" localSheetId="7">#REF!</definedName>
    <definedName name="P_Z_4_N_COLONNE_SOUS_OPERATION_INDICATION_STANDARD">#REF!</definedName>
    <definedName name="P_Z_4_N_COLONNE_SOUS_OPERATION_SPECIFIQUE" localSheetId="7">#REF!</definedName>
    <definedName name="P_Z_4_N_COLONNE_SOUS_OPERATION_SPECIFIQUE">#REF!</definedName>
    <definedName name="P_Z_4_N_COLONNE_SOUS_OPERATION_STANDARD" localSheetId="7">#REF!</definedName>
    <definedName name="P_Z_4_N_COLONNE_SOUS_OPERATION_STANDARD">#REF!</definedName>
    <definedName name="P_Z_4_N_COLONNE_TEMPS_OPERATION_ELIGIBLE_LIBELLE_DEFAUT" localSheetId="7">#REF!</definedName>
    <definedName name="P_Z_4_N_COLONNE_TEMPS_OPERATION_ELIGIBLE_LIBELLE_DEFAUT">#REF!</definedName>
    <definedName name="P_Z_4_N_COLONNE_TEMPS_OPERATION_ELIGIBLE_LIBELLE_SPECIFIQUE" localSheetId="7">#REF!</definedName>
    <definedName name="P_Z_4_N_COLONNE_TEMPS_OPERATION_ELIGIBLE_LIBELLE_SPECIFIQUE">#REF!</definedName>
    <definedName name="P_Z_4_N_COLONNE_TEMPS_OPERATION_INDICATION_SPECIFIQUE" localSheetId="7">#REF!</definedName>
    <definedName name="P_Z_4_N_COLONNE_TEMPS_OPERATION_INDICATION_SPECIFIQUE">#REF!</definedName>
    <definedName name="P_Z_4_N_COLONNE_TEMPS_OPERATION_INDICATION_STANDARD" localSheetId="7">#REF!</definedName>
    <definedName name="P_Z_4_N_COLONNE_TEMPS_OPERATION_INDICATION_STANDARD">#REF!</definedName>
    <definedName name="P_Z_4_N_COLONNE_TEMPS_OPERATION_RAISONNABLE_LIBELLE_DEFAUT" localSheetId="7">#REF!</definedName>
    <definedName name="P_Z_4_N_COLONNE_TEMPS_OPERATION_RAISONNABLE_LIBELLE_DEFAUT">#REF!</definedName>
    <definedName name="P_Z_4_N_COLONNE_TEMPS_OPERATION_RAISONNABLE_LIBELLE_SPECIFIQUE" localSheetId="7">#REF!</definedName>
    <definedName name="P_Z_4_N_COLONNE_TEMPS_OPERATION_RAISONNABLE_LIBELLE_SPECIFIQUE">#REF!</definedName>
    <definedName name="P_Z_4_N_COLONNE_TEMPS_OPERATION_SPECIFIQUE" localSheetId="7">#REF!</definedName>
    <definedName name="P_Z_4_N_COLONNE_TEMPS_OPERATION_SPECIFIQUE">#REF!</definedName>
    <definedName name="P_Z_4_N_COLONNE_TEMPS_OPERATION_STANDARD" localSheetId="7">#REF!</definedName>
    <definedName name="P_Z_4_N_COLONNE_TEMPS_OPERATION_STANDARD">#REF!</definedName>
    <definedName name="P_Z_4_N_COLONNE_TEMPS_PERIODE_ELIGIBLE_LIBELLE_DEFAUT" localSheetId="7">#REF!</definedName>
    <definedName name="P_Z_4_N_COLONNE_TEMPS_PERIODE_ELIGIBLE_LIBELLE_DEFAUT">#REF!</definedName>
    <definedName name="P_Z_4_N_COLONNE_TEMPS_PERIODE_ELIGIBLE_LIBELLE_SPECIFIQUE" localSheetId="7">#REF!</definedName>
    <definedName name="P_Z_4_N_COLONNE_TEMPS_PERIODE_ELIGIBLE_LIBELLE_SPECIFIQUE">#REF!</definedName>
    <definedName name="P_Z_4_N_COLONNE_TEMPS_PERIODE_INDICATION_SPECIFIQUE" localSheetId="7">#REF!</definedName>
    <definedName name="P_Z_4_N_COLONNE_TEMPS_PERIODE_INDICATION_SPECIFIQUE">#REF!</definedName>
    <definedName name="P_Z_4_N_COLONNE_TEMPS_PERIODE_INDICATION_STANDARD" localSheetId="7">#REF!</definedName>
    <definedName name="P_Z_4_N_COLONNE_TEMPS_PERIODE_INDICATION_STANDARD">#REF!</definedName>
    <definedName name="P_Z_4_N_COLONNE_TEMPS_PERIODE_RAISONNABLE_LIBELLE_DEFAUT" localSheetId="7">#REF!</definedName>
    <definedName name="P_Z_4_N_COLONNE_TEMPS_PERIODE_RAISONNABLE_LIBELLE_DEFAUT">#REF!</definedName>
    <definedName name="P_Z_4_N_COLONNE_TEMPS_PERIODE_RAISONNABLE_LIBELLE_SPECIFIQUE" localSheetId="7">#REF!</definedName>
    <definedName name="P_Z_4_N_COLONNE_TEMPS_PERIODE_RAISONNABLE_LIBELLE_SPECIFIQUE">#REF!</definedName>
    <definedName name="P_Z_4_N_COLONNE_TEMPS_PERIODE_SPECIFIQUE" localSheetId="7">#REF!</definedName>
    <definedName name="P_Z_4_N_COLONNE_TEMPS_PERIODE_SPECIFIQUE">#REF!</definedName>
    <definedName name="P_Z_4_N_COLONNE_TEMPS_PERIODE_STANDARD" localSheetId="7">#REF!</definedName>
    <definedName name="P_Z_4_N_COLONNE_TEMPS_PERIODE_STANDARD">#REF!</definedName>
    <definedName name="P_Z_4_N_COLONNE_UNITE_ELIGIBLE_LIBELLE_DEFAUT" localSheetId="7">#REF!</definedName>
    <definedName name="P_Z_4_N_COLONNE_UNITE_ELIGIBLE_LIBELLE_DEFAUT">#REF!</definedName>
    <definedName name="P_Z_4_N_COLONNE_UNITE_ELIGIBLE_LIBELLE_SPECIFIQUE" localSheetId="7">#REF!</definedName>
    <definedName name="P_Z_4_N_COLONNE_UNITE_ELIGIBLE_LIBELLE_SPECIFIQUE">#REF!</definedName>
    <definedName name="P_Z_4_N_COLONNE_UNITE_INDICATION_SPECIFIQUE" localSheetId="7">#REF!</definedName>
    <definedName name="P_Z_4_N_COLONNE_UNITE_INDICATION_SPECIFIQUE">#REF!</definedName>
    <definedName name="P_Z_4_N_COLONNE_UNITE_INDICATION_STANDARD" localSheetId="7">#REF!</definedName>
    <definedName name="P_Z_4_N_COLONNE_UNITE_INDICATION_STANDARD">#REF!</definedName>
    <definedName name="P_Z_4_N_COLONNE_UNITE_SPECIFIQUE" localSheetId="7">#REF!</definedName>
    <definedName name="P_Z_4_N_COLONNE_UNITE_SPECIFIQUE">#REF!</definedName>
    <definedName name="P_Z_4_N_COLONNE_UNITE_STANDARD" localSheetId="7">#REF!</definedName>
    <definedName name="P_Z_4_N_COLONNE_UNITE_STANDARD">#REF!</definedName>
    <definedName name="P_Z_4_N_CONSIGNE_DEPENSES_REMUNERATION" localSheetId="7">#REF!</definedName>
    <definedName name="P_Z_4_N_CONSIGNE_DEPENSES_REMUNERATION">#REF!</definedName>
    <definedName name="P_Z_4_N_EXEMPLE_COMMENTAIRE" localSheetId="7">#REF!</definedName>
    <definedName name="P_Z_4_N_EXEMPLE_COMMENTAIRE">#REF!</definedName>
    <definedName name="P_Z_4_N_EXEMPLE_COUT" localSheetId="7">#REF!</definedName>
    <definedName name="P_Z_4_N_EXEMPLE_COUT">#REF!</definedName>
    <definedName name="P_Z_4_N_EXEMPLE_DESCRIPTION" localSheetId="7">#REF!</definedName>
    <definedName name="P_Z_4_N_EXEMPLE_DESCRIPTION">#REF!</definedName>
    <definedName name="P_Z_4_N_EXEMPLE_INTERVENANT" localSheetId="7">#REF!</definedName>
    <definedName name="P_Z_4_N_EXEMPLE_INTERVENANT">#REF!</definedName>
    <definedName name="P_Z_4_N_EXEMPLE_JUSTIFICATIF" localSheetId="7">#REF!</definedName>
    <definedName name="P_Z_4_N_EXEMPLE_JUSTIFICATIF">#REF!</definedName>
    <definedName name="P_Z_4_N_EXEMPLE_MT_PRESENTE" localSheetId="7">#REF!</definedName>
    <definedName name="P_Z_4_N_EXEMPLE_MT_PRESENTE">#REF!</definedName>
    <definedName name="P_Z_4_N_EXEMPLE_POSTE" localSheetId="7">#REF!</definedName>
    <definedName name="P_Z_4_N_EXEMPLE_POSTE">#REF!</definedName>
    <definedName name="P_Z_4_N_EXEMPLE_QUALIFICATION" localSheetId="7">#REF!</definedName>
    <definedName name="P_Z_4_N_EXEMPLE_QUALIFICATION">#REF!</definedName>
    <definedName name="P_Z_4_N_EXEMPLE_SOUS_OPERATION" localSheetId="7">#REF!</definedName>
    <definedName name="P_Z_4_N_EXEMPLE_SOUS_OPERATION">#REF!</definedName>
    <definedName name="P_Z_4_N_EXEMPLE_TEMPS_OPERATION" localSheetId="7">#REF!</definedName>
    <definedName name="P_Z_4_N_EXEMPLE_TEMPS_OPERATION">#REF!</definedName>
    <definedName name="P_Z_4_N_EXEMPLE_TEMPS_PERIODE" localSheetId="7">#REF!</definedName>
    <definedName name="P_Z_4_N_EXEMPLE_TEMPS_PERIODE">#REF!</definedName>
    <definedName name="P_Z_4_N_EXEMPLE_UNITE" localSheetId="7">#REF!</definedName>
    <definedName name="P_Z_4_N_EXEMPLE_UNITE">#REF!</definedName>
    <definedName name="P_Z_4_N_INTITULE_DEPENSES_REMUNERATION_DEFAUT" localSheetId="7">#REF!</definedName>
    <definedName name="P_Z_4_N_INTITULE_DEPENSES_REMUNERATION_DEFAUT">#REF!</definedName>
    <definedName name="P_Z_4_N_INTITULE_DEPENSES_REMUNERATION_STANDARD" localSheetId="7">#REF!</definedName>
    <definedName name="P_Z_4_N_INTITULE_DEPENSES_REMUNERATION_STANDARD">#REF!</definedName>
    <definedName name="P_Z_4_R_LIBELLES_DESCRIPTIONS" localSheetId="7">#REF!</definedName>
    <definedName name="P_Z_4_R_LIBELLES_DESCRIPTIONS">#REF!</definedName>
    <definedName name="P_Z_4_R_LIBELLES_DESCRIPTIONS_1" localSheetId="7">#REF!</definedName>
    <definedName name="P_Z_4_R_LIBELLES_DESCRIPTIONS_1">#REF!</definedName>
    <definedName name="P_Z_4_R_LIBELLES_DESCRIPTIONS_10" localSheetId="7">#REF!</definedName>
    <definedName name="P_Z_4_R_LIBELLES_DESCRIPTIONS_10">#REF!</definedName>
    <definedName name="P_Z_4_R_LIBELLES_DESCRIPTIONS_11" localSheetId="7">#REF!</definedName>
    <definedName name="P_Z_4_R_LIBELLES_DESCRIPTIONS_11">#REF!</definedName>
    <definedName name="P_Z_4_R_LIBELLES_DESCRIPTIONS_12" localSheetId="7">#REF!</definedName>
    <definedName name="P_Z_4_R_LIBELLES_DESCRIPTIONS_12">#REF!</definedName>
    <definedName name="P_Z_4_R_LIBELLES_DESCRIPTIONS_13" localSheetId="7">#REF!</definedName>
    <definedName name="P_Z_4_R_LIBELLES_DESCRIPTIONS_13">#REF!</definedName>
    <definedName name="P_Z_4_R_LIBELLES_DESCRIPTIONS_14" localSheetId="7">#REF!</definedName>
    <definedName name="P_Z_4_R_LIBELLES_DESCRIPTIONS_14">#REF!</definedName>
    <definedName name="P_Z_4_R_LIBELLES_DESCRIPTIONS_15" localSheetId="7">#REF!</definedName>
    <definedName name="P_Z_4_R_LIBELLES_DESCRIPTIONS_15">#REF!</definedName>
    <definedName name="P_Z_4_R_LIBELLES_DESCRIPTIONS_16" localSheetId="7">#REF!</definedName>
    <definedName name="P_Z_4_R_LIBELLES_DESCRIPTIONS_16">#REF!</definedName>
    <definedName name="P_Z_4_R_LIBELLES_DESCRIPTIONS_17" localSheetId="7">#REF!</definedName>
    <definedName name="P_Z_4_R_LIBELLES_DESCRIPTIONS_17">#REF!</definedName>
    <definedName name="P_Z_4_R_LIBELLES_DESCRIPTIONS_18" localSheetId="7">#REF!</definedName>
    <definedName name="P_Z_4_R_LIBELLES_DESCRIPTIONS_18">#REF!</definedName>
    <definedName name="P_Z_4_R_LIBELLES_DESCRIPTIONS_19" localSheetId="7">#REF!</definedName>
    <definedName name="P_Z_4_R_LIBELLES_DESCRIPTIONS_19">#REF!</definedName>
    <definedName name="P_Z_4_R_LIBELLES_DESCRIPTIONS_2" localSheetId="7">#REF!</definedName>
    <definedName name="P_Z_4_R_LIBELLES_DESCRIPTIONS_2">#REF!</definedName>
    <definedName name="P_Z_4_R_LIBELLES_DESCRIPTIONS_20" localSheetId="7">#REF!</definedName>
    <definedName name="P_Z_4_R_LIBELLES_DESCRIPTIONS_20">#REF!</definedName>
    <definedName name="P_Z_4_R_LIBELLES_DESCRIPTIONS_3" localSheetId="7">#REF!</definedName>
    <definedName name="P_Z_4_R_LIBELLES_DESCRIPTIONS_3">#REF!</definedName>
    <definedName name="P_Z_4_R_LIBELLES_DESCRIPTIONS_4" localSheetId="7">#REF!</definedName>
    <definedName name="P_Z_4_R_LIBELLES_DESCRIPTIONS_4">#REF!</definedName>
    <definedName name="P_Z_4_R_LIBELLES_DESCRIPTIONS_5" localSheetId="7">#REF!</definedName>
    <definedName name="P_Z_4_R_LIBELLES_DESCRIPTIONS_5">#REF!</definedName>
    <definedName name="P_Z_4_R_LIBELLES_DESCRIPTIONS_6" localSheetId="7">#REF!</definedName>
    <definedName name="P_Z_4_R_LIBELLES_DESCRIPTIONS_6">#REF!</definedName>
    <definedName name="P_Z_4_R_LIBELLES_DESCRIPTIONS_7" localSheetId="7">#REF!</definedName>
    <definedName name="P_Z_4_R_LIBELLES_DESCRIPTIONS_7">#REF!</definedName>
    <definedName name="P_Z_4_R_LIBELLES_DESCRIPTIONS_8" localSheetId="7">#REF!</definedName>
    <definedName name="P_Z_4_R_LIBELLES_DESCRIPTIONS_8">#REF!</definedName>
    <definedName name="P_Z_4_R_LIBELLES_DESCRIPTIONS_9" localSheetId="7">#REF!</definedName>
    <definedName name="P_Z_4_R_LIBELLES_DESCRIPTIONS_9">#REF!</definedName>
    <definedName name="P_Z_4_R_LIBELLES_POSTES" localSheetId="7">#REF!</definedName>
    <definedName name="P_Z_4_R_LIBELLES_POSTES">#REF!</definedName>
    <definedName name="P_Z_4_R_LIBELLES_POSTES_1" localSheetId="7">#REF!</definedName>
    <definedName name="P_Z_4_R_LIBELLES_POSTES_1">#REF!</definedName>
    <definedName name="P_Z_4_R_LIBELLES_POSTES_10" localSheetId="7">#REF!</definedName>
    <definedName name="P_Z_4_R_LIBELLES_POSTES_10">#REF!</definedName>
    <definedName name="P_Z_4_R_LIBELLES_POSTES_11" localSheetId="7">#REF!</definedName>
    <definedName name="P_Z_4_R_LIBELLES_POSTES_11">#REF!</definedName>
    <definedName name="P_Z_4_R_LIBELLES_POSTES_12" localSheetId="7">#REF!</definedName>
    <definedName name="P_Z_4_R_LIBELLES_POSTES_12">#REF!</definedName>
    <definedName name="P_Z_4_R_LIBELLES_POSTES_13" localSheetId="7">#REF!</definedName>
    <definedName name="P_Z_4_R_LIBELLES_POSTES_13">#REF!</definedName>
    <definedName name="P_Z_4_R_LIBELLES_POSTES_14" localSheetId="7">#REF!</definedName>
    <definedName name="P_Z_4_R_LIBELLES_POSTES_14">#REF!</definedName>
    <definedName name="P_Z_4_R_LIBELLES_POSTES_15" localSheetId="7">#REF!</definedName>
    <definedName name="P_Z_4_R_LIBELLES_POSTES_15">#REF!</definedName>
    <definedName name="P_Z_4_R_LIBELLES_POSTES_16" localSheetId="7">#REF!</definedName>
    <definedName name="P_Z_4_R_LIBELLES_POSTES_16">#REF!</definedName>
    <definedName name="P_Z_4_R_LIBELLES_POSTES_17" localSheetId="7">#REF!</definedName>
    <definedName name="P_Z_4_R_LIBELLES_POSTES_17">#REF!</definedName>
    <definedName name="P_Z_4_R_LIBELLES_POSTES_18" localSheetId="7">#REF!</definedName>
    <definedName name="P_Z_4_R_LIBELLES_POSTES_18">#REF!</definedName>
    <definedName name="P_Z_4_R_LIBELLES_POSTES_19" localSheetId="7">#REF!</definedName>
    <definedName name="P_Z_4_R_LIBELLES_POSTES_19">#REF!</definedName>
    <definedName name="P_Z_4_R_LIBELLES_POSTES_2" localSheetId="7">#REF!</definedName>
    <definedName name="P_Z_4_R_LIBELLES_POSTES_2">#REF!</definedName>
    <definedName name="P_Z_4_R_LIBELLES_POSTES_20" localSheetId="7">#REF!</definedName>
    <definedName name="P_Z_4_R_LIBELLES_POSTES_20">#REF!</definedName>
    <definedName name="P_Z_4_R_LIBELLES_POSTES_3" localSheetId="7">#REF!</definedName>
    <definedName name="P_Z_4_R_LIBELLES_POSTES_3">#REF!</definedName>
    <definedName name="P_Z_4_R_LIBELLES_POSTES_4" localSheetId="7">#REF!</definedName>
    <definedName name="P_Z_4_R_LIBELLES_POSTES_4">#REF!</definedName>
    <definedName name="P_Z_4_R_LIBELLES_POSTES_5" localSheetId="7">#REF!</definedName>
    <definedName name="P_Z_4_R_LIBELLES_POSTES_5">#REF!</definedName>
    <definedName name="P_Z_4_R_LIBELLES_POSTES_6" localSheetId="7">#REF!</definedName>
    <definedName name="P_Z_4_R_LIBELLES_POSTES_6">#REF!</definedName>
    <definedName name="P_Z_4_R_LIBELLES_POSTES_7" localSheetId="7">#REF!</definedName>
    <definedName name="P_Z_4_R_LIBELLES_POSTES_7">#REF!</definedName>
    <definedName name="P_Z_4_R_LIBELLES_POSTES_8" localSheetId="7">#REF!</definedName>
    <definedName name="P_Z_4_R_LIBELLES_POSTES_8">#REF!</definedName>
    <definedName name="P_Z_4_R_LIBELLES_POSTES_9" localSheetId="7">#REF!</definedName>
    <definedName name="P_Z_4_R_LIBELLES_POSTES_9">#REF!</definedName>
    <definedName name="P_Z_4_R_LIBELLES_SOUS_OPERATIONS" localSheetId="7">#REF!</definedName>
    <definedName name="P_Z_4_R_LIBELLES_SOUS_OPERATIONS">#REF!</definedName>
    <definedName name="P_Z_4_R_LIBELLES_SOUS_OPERATIONS_1" localSheetId="7">#REF!</definedName>
    <definedName name="P_Z_4_R_LIBELLES_SOUS_OPERATIONS_1">#REF!</definedName>
    <definedName name="P_Z_4_R_LIBELLES_SOUS_OPERATIONS_10" localSheetId="7">#REF!</definedName>
    <definedName name="P_Z_4_R_LIBELLES_SOUS_OPERATIONS_10">#REF!</definedName>
    <definedName name="P_Z_4_R_LIBELLES_SOUS_OPERATIONS_11" localSheetId="7">#REF!</definedName>
    <definedName name="P_Z_4_R_LIBELLES_SOUS_OPERATIONS_11">#REF!</definedName>
    <definedName name="P_Z_4_R_LIBELLES_SOUS_OPERATIONS_12" localSheetId="7">#REF!</definedName>
    <definedName name="P_Z_4_R_LIBELLES_SOUS_OPERATIONS_12">#REF!</definedName>
    <definedName name="P_Z_4_R_LIBELLES_SOUS_OPERATIONS_13" localSheetId="7">#REF!</definedName>
    <definedName name="P_Z_4_R_LIBELLES_SOUS_OPERATIONS_13">#REF!</definedName>
    <definedName name="P_Z_4_R_LIBELLES_SOUS_OPERATIONS_14" localSheetId="7">#REF!</definedName>
    <definedName name="P_Z_4_R_LIBELLES_SOUS_OPERATIONS_14">#REF!</definedName>
    <definedName name="P_Z_4_R_LIBELLES_SOUS_OPERATIONS_15" localSheetId="7">#REF!</definedName>
    <definedName name="P_Z_4_R_LIBELLES_SOUS_OPERATIONS_15">#REF!</definedName>
    <definedName name="P_Z_4_R_LIBELLES_SOUS_OPERATIONS_16" localSheetId="7">#REF!</definedName>
    <definedName name="P_Z_4_R_LIBELLES_SOUS_OPERATIONS_16">#REF!</definedName>
    <definedName name="P_Z_4_R_LIBELLES_SOUS_OPERATIONS_17" localSheetId="7">#REF!</definedName>
    <definedName name="P_Z_4_R_LIBELLES_SOUS_OPERATIONS_17">#REF!</definedName>
    <definedName name="P_Z_4_R_LIBELLES_SOUS_OPERATIONS_18" localSheetId="7">#REF!</definedName>
    <definedName name="P_Z_4_R_LIBELLES_SOUS_OPERATIONS_18">#REF!</definedName>
    <definedName name="P_Z_4_R_LIBELLES_SOUS_OPERATIONS_19" localSheetId="7">#REF!</definedName>
    <definedName name="P_Z_4_R_LIBELLES_SOUS_OPERATIONS_19">#REF!</definedName>
    <definedName name="P_Z_4_R_LIBELLES_SOUS_OPERATIONS_2" localSheetId="7">#REF!</definedName>
    <definedName name="P_Z_4_R_LIBELLES_SOUS_OPERATIONS_2">#REF!</definedName>
    <definedName name="P_Z_4_R_LIBELLES_SOUS_OPERATIONS_20" localSheetId="7">#REF!</definedName>
    <definedName name="P_Z_4_R_LIBELLES_SOUS_OPERATIONS_20">#REF!</definedName>
    <definedName name="P_Z_4_R_LIBELLES_SOUS_OPERATIONS_3" localSheetId="7">#REF!</definedName>
    <definedName name="P_Z_4_R_LIBELLES_SOUS_OPERATIONS_3">#REF!</definedName>
    <definedName name="P_Z_4_R_LIBELLES_SOUS_OPERATIONS_4" localSheetId="7">#REF!</definedName>
    <definedName name="P_Z_4_R_LIBELLES_SOUS_OPERATIONS_4">#REF!</definedName>
    <definedName name="P_Z_4_R_LIBELLES_SOUS_OPERATIONS_5" localSheetId="7">#REF!</definedName>
    <definedName name="P_Z_4_R_LIBELLES_SOUS_OPERATIONS_5">#REF!</definedName>
    <definedName name="P_Z_4_R_LIBELLES_SOUS_OPERATIONS_6" localSheetId="7">#REF!</definedName>
    <definedName name="P_Z_4_R_LIBELLES_SOUS_OPERATIONS_6">#REF!</definedName>
    <definedName name="P_Z_4_R_LIBELLES_SOUS_OPERATIONS_7" localSheetId="7">#REF!</definedName>
    <definedName name="P_Z_4_R_LIBELLES_SOUS_OPERATIONS_7">#REF!</definedName>
    <definedName name="P_Z_4_R_LIBELLES_SOUS_OPERATIONS_8" localSheetId="7">#REF!</definedName>
    <definedName name="P_Z_4_R_LIBELLES_SOUS_OPERATIONS_8">#REF!</definedName>
    <definedName name="P_Z_4_R_LIBELLES_SOUS_OPERATIONS_9" localSheetId="7">#REF!</definedName>
    <definedName name="P_Z_4_R_LIBELLES_SOUS_OPERATIONS_9">#REF!</definedName>
    <definedName name="P_Z_4_R_LIBELLES_UNITES" localSheetId="7">#REF!</definedName>
    <definedName name="P_Z_4_R_LIBELLES_UNITES">#REF!</definedName>
    <definedName name="P_Z_4_R_LIBELLES_UNITES_1" localSheetId="7">#REF!</definedName>
    <definedName name="P_Z_4_R_LIBELLES_UNITES_1">#REF!</definedName>
    <definedName name="P_Z_4_R_LIBELLES_UNITES_10" localSheetId="7">#REF!</definedName>
    <definedName name="P_Z_4_R_LIBELLES_UNITES_10">#REF!</definedName>
    <definedName name="P_Z_4_R_LIBELLES_UNITES_11" localSheetId="7">#REF!</definedName>
    <definedName name="P_Z_4_R_LIBELLES_UNITES_11">#REF!</definedName>
    <definedName name="P_Z_4_R_LIBELLES_UNITES_12" localSheetId="7">#REF!</definedName>
    <definedName name="P_Z_4_R_LIBELLES_UNITES_12">#REF!</definedName>
    <definedName name="P_Z_4_R_LIBELLES_UNITES_13" localSheetId="7">#REF!</definedName>
    <definedName name="P_Z_4_R_LIBELLES_UNITES_13">#REF!</definedName>
    <definedName name="P_Z_4_R_LIBELLES_UNITES_14" localSheetId="7">#REF!</definedName>
    <definedName name="P_Z_4_R_LIBELLES_UNITES_14">#REF!</definedName>
    <definedName name="P_Z_4_R_LIBELLES_UNITES_15" localSheetId="7">#REF!</definedName>
    <definedName name="P_Z_4_R_LIBELLES_UNITES_15">#REF!</definedName>
    <definedName name="P_Z_4_R_LIBELLES_UNITES_16" localSheetId="7">#REF!</definedName>
    <definedName name="P_Z_4_R_LIBELLES_UNITES_16">#REF!</definedName>
    <definedName name="P_Z_4_R_LIBELLES_UNITES_17" localSheetId="7">#REF!</definedName>
    <definedName name="P_Z_4_R_LIBELLES_UNITES_17">#REF!</definedName>
    <definedName name="P_Z_4_R_LIBELLES_UNITES_18" localSheetId="7">#REF!</definedName>
    <definedName name="P_Z_4_R_LIBELLES_UNITES_18">#REF!</definedName>
    <definedName name="P_Z_4_R_LIBELLES_UNITES_19" localSheetId="7">#REF!</definedName>
    <definedName name="P_Z_4_R_LIBELLES_UNITES_19">#REF!</definedName>
    <definedName name="P_Z_4_R_LIBELLES_UNITES_2" localSheetId="7">#REF!</definedName>
    <definedName name="P_Z_4_R_LIBELLES_UNITES_2">#REF!</definedName>
    <definedName name="P_Z_4_R_LIBELLES_UNITES_20" localSheetId="7">#REF!</definedName>
    <definedName name="P_Z_4_R_LIBELLES_UNITES_20">#REF!</definedName>
    <definedName name="P_Z_4_R_LIBELLES_UNITES_3" localSheetId="7">#REF!</definedName>
    <definedName name="P_Z_4_R_LIBELLES_UNITES_3">#REF!</definedName>
    <definedName name="P_Z_4_R_LIBELLES_UNITES_4" localSheetId="7">#REF!</definedName>
    <definedName name="P_Z_4_R_LIBELLES_UNITES_4">#REF!</definedName>
    <definedName name="P_Z_4_R_LIBELLES_UNITES_5" localSheetId="7">#REF!</definedName>
    <definedName name="P_Z_4_R_LIBELLES_UNITES_5">#REF!</definedName>
    <definedName name="P_Z_4_R_LIBELLES_UNITES_6" localSheetId="7">#REF!</definedName>
    <definedName name="P_Z_4_R_LIBELLES_UNITES_6">#REF!</definedName>
    <definedName name="P_Z_4_R_LIBELLES_UNITES_7" localSheetId="7">#REF!</definedName>
    <definedName name="P_Z_4_R_LIBELLES_UNITES_7">#REF!</definedName>
    <definedName name="P_Z_4_R_LIBELLES_UNITES_8" localSheetId="7">#REF!</definedName>
    <definedName name="P_Z_4_R_LIBELLES_UNITES_8">#REF!</definedName>
    <definedName name="P_Z_4_R_LIBELLES_UNITES_9" localSheetId="7">#REF!</definedName>
    <definedName name="P_Z_4_R_LIBELLES_UNITES_9">#REF!</definedName>
    <definedName name="P_Z_8_B_COLONNE_BAREME" localSheetId="7">#REF!</definedName>
    <definedName name="P_Z_8_B_COLONNE_BAREME">#REF!</definedName>
    <definedName name="P_Z_8_B_COLONNE_BAREME_INDICATION" localSheetId="7">#REF!</definedName>
    <definedName name="P_Z_8_B_COLONNE_BAREME_INDICATION">#REF!</definedName>
    <definedName name="P_Z_8_B_COLONNE_COMMENTAIRE" localSheetId="7">#REF!</definedName>
    <definedName name="P_Z_8_B_COLONNE_COMMENTAIRE">#REF!</definedName>
    <definedName name="P_Z_8_B_COLONNE_COMMENTAIRE_ACTIVE" localSheetId="7">#REF!</definedName>
    <definedName name="P_Z_8_B_COLONNE_COMMENTAIRE_ACTIVE">#REF!</definedName>
    <definedName name="P_Z_8_B_COLONNE_COMMENTAIRE_INDICATION" localSheetId="7">#REF!</definedName>
    <definedName name="P_Z_8_B_COLONNE_COMMENTAIRE_INDICATION">#REF!</definedName>
    <definedName name="P_Z_8_B_COLONNE_COMMENTAIRE_OBLIGATOIRE" localSheetId="7">#REF!</definedName>
    <definedName name="P_Z_8_B_COLONNE_COMMENTAIRE_OBLIGATOIRE">#REF!</definedName>
    <definedName name="P_Z_8_B_COLONNE_COMMENTAIRE_SI_LIBELLE_STANDARD" localSheetId="7">#REF!</definedName>
    <definedName name="P_Z_8_B_COLONNE_COMMENTAIRE_SI_LIBELLE_STANDARD">#REF!</definedName>
    <definedName name="P_Z_8_B_COLONNE_DESCRIPTION" localSheetId="7">#REF!</definedName>
    <definedName name="P_Z_8_B_COLONNE_DESCRIPTION">#REF!</definedName>
    <definedName name="P_Z_8_B_COLONNE_DESCRIPTION_INDICATION" localSheetId="7">#REF!</definedName>
    <definedName name="P_Z_8_B_COLONNE_DESCRIPTION_INDICATION">#REF!</definedName>
    <definedName name="P_Z_8_B_COLONNE_JUSTIFICATIF" localSheetId="7">#REF!</definedName>
    <definedName name="P_Z_8_B_COLONNE_JUSTIFICATIF">#REF!</definedName>
    <definedName name="P_Z_8_B_COLONNE_JUSTIFICATIF_ACTIVE" localSheetId="7">#REF!</definedName>
    <definedName name="P_Z_8_B_COLONNE_JUSTIFICATIF_ACTIVE">#REF!</definedName>
    <definedName name="P_Z_8_B_COLONNE_JUSTIFICATIF_INDICATION" localSheetId="7">#REF!</definedName>
    <definedName name="P_Z_8_B_COLONNE_JUSTIFICATIF_INDICATION">#REF!</definedName>
    <definedName name="P_Z_8_B_COLONNE_JUSTIFICATIF_OBLIGATOIRE" localSheetId="7">#REF!</definedName>
    <definedName name="P_Z_8_B_COLONNE_JUSTIFICATIF_OBLIGATOIRE">#REF!</definedName>
    <definedName name="P_Z_8_B_COLONNE_MOTIFS_INELIGIBILITE_LIBELLE_STANDARD" localSheetId="7">#REF!</definedName>
    <definedName name="P_Z_8_B_COLONNE_MOTIFS_INELIGIBILITE_LIBELLE_STANDARD">#REF!</definedName>
    <definedName name="P_Z_8_B_COLONNE_MT_ELIGIBLE_LIBELLE_STANDARD" localSheetId="7">#REF!</definedName>
    <definedName name="P_Z_8_B_COLONNE_MT_ELIGIBLE_LIBELLE_STANDARD">#REF!</definedName>
    <definedName name="P_Z_8_B_COLONNE_MT_MAX_ACTIVE" localSheetId="7">#REF!</definedName>
    <definedName name="P_Z_8_B_COLONNE_MT_MAX_ACTIVE">#REF!</definedName>
    <definedName name="P_Z_8_B_COLONNE_MT_MAX_LIBELLE_STANDARD" localSheetId="7">#REF!</definedName>
    <definedName name="P_Z_8_B_COLONNE_MT_MAX_LIBELLE_STANDARD">#REF!</definedName>
    <definedName name="P_Z_8_B_COLONNE_MT_PRESENTE" localSheetId="7">#REF!</definedName>
    <definedName name="P_Z_8_B_COLONNE_MT_PRESENTE">#REF!</definedName>
    <definedName name="P_Z_8_B_COLONNE_MT_PRESENTE_INDICATION" localSheetId="7">#REF!</definedName>
    <definedName name="P_Z_8_B_COLONNE_MT_PRESENTE_INDICATION">#REF!</definedName>
    <definedName name="P_Z_8_B_COLONNE_MT_RAISONNABLE_LIBELLE_STANDARD" localSheetId="7">#REF!</definedName>
    <definedName name="P_Z_8_B_COLONNE_MT_RAISONNABLE_LIBELLE_STANDARD">#REF!</definedName>
    <definedName name="P_Z_8_B_COLONNE_POSTE" localSheetId="7">#REF!</definedName>
    <definedName name="P_Z_8_B_COLONNE_POSTE">#REF!</definedName>
    <definedName name="P_Z_8_B_COLONNE_POSTE_INDICATION" localSheetId="7">#REF!</definedName>
    <definedName name="P_Z_8_B_COLONNE_POSTE_INDICATION">#REF!</definedName>
    <definedName name="P_Z_8_B_COLONNE_QT_ELIGIBLE_LIBELLE_STANDARD" localSheetId="7">#REF!</definedName>
    <definedName name="P_Z_8_B_COLONNE_QT_ELIGIBLE_LIBELLE_STANDARD">#REF!</definedName>
    <definedName name="P_Z_8_B_COLONNE_QT_RAISONNABLE_LIBELLE_STANDARD" localSheetId="7">#REF!</definedName>
    <definedName name="P_Z_8_B_COLONNE_QT_RAISONNABLE_LIBELLE_STANDARD">#REF!</definedName>
    <definedName name="P_Z_8_B_COLONNE_QUANTITE" localSheetId="7">#REF!</definedName>
    <definedName name="P_Z_8_B_COLONNE_QUANTITE">#REF!</definedName>
    <definedName name="P_Z_8_B_COLONNE_QUANTITE_INDICATION" localSheetId="7">#REF!</definedName>
    <definedName name="P_Z_8_B_COLONNE_QUANTITE_INDICATION">#REF!</definedName>
    <definedName name="P_Z_8_B_COLONNE_SOUS_OPERATION" localSheetId="7">#REF!</definedName>
    <definedName name="P_Z_8_B_COLONNE_SOUS_OPERATION">#REF!</definedName>
    <definedName name="P_Z_8_B_COLONNE_SOUS_OPERATION_INDICATION" localSheetId="7">#REF!</definedName>
    <definedName name="P_Z_8_B_COLONNE_SOUS_OPERATION_INDICATION">#REF!</definedName>
    <definedName name="P_Z_8_B_COLONNE_UNITE" localSheetId="7">#REF!</definedName>
    <definedName name="P_Z_8_B_COLONNE_UNITE">#REF!</definedName>
    <definedName name="P_Z_8_B_COLONNE_UNITE_INDICATION" localSheetId="7">#REF!</definedName>
    <definedName name="P_Z_8_B_COLONNE_UNITE_INDICATION">#REF!</definedName>
    <definedName name="P_Z_8_B_COLONNE_VALEUR_BAREME" localSheetId="7">#REF!</definedName>
    <definedName name="P_Z_8_B_COLONNE_VALEUR_BAREME">#REF!</definedName>
    <definedName name="P_Z_8_B_COLONNE_VALEUR_BAREME_INDICATION" localSheetId="7">#REF!</definedName>
    <definedName name="P_Z_8_B_COLONNE_VALEUR_BAREME_INDICATION">#REF!</definedName>
    <definedName name="P_Z_8_B_EXEMPLE_UTILISATION" localSheetId="7">#REF!</definedName>
    <definedName name="P_Z_8_B_EXEMPLE_UTILISATION">#REF!</definedName>
    <definedName name="P_Z_8_B_INTITULE_DEPENSES_BAREMES_STANDARD" localSheetId="7">#REF!</definedName>
    <definedName name="P_Z_8_B_INTITULE_DEPENSES_BAREMES_STANDARD">#REF!</definedName>
    <definedName name="P_Z_8_B_UFD" localSheetId="7">#REF!</definedName>
    <definedName name="P_Z_8_B_UFD">#REF!</definedName>
    <definedName name="P_Z_8_B_ULD" localSheetId="7">#REF!</definedName>
    <definedName name="P_Z_8_B_ULD">#REF!</definedName>
    <definedName name="P_Z_8_B_UTILISATION_FILTRE_POSTES" localSheetId="7">#REF!</definedName>
    <definedName name="P_Z_8_B_UTILISATION_FILTRE_POSTES">#REF!</definedName>
    <definedName name="P_Z_8_B_UTILISATION_FILTRE_SOUS_OPERATIONS" localSheetId="7">#REF!</definedName>
    <definedName name="P_Z_8_B_UTILISATION_FILTRE_SOUS_OPERATIONS">#REF!</definedName>
    <definedName name="P_Z_8_N_COLONNE_BAREME_INDICATION_SPECIFIQUE" localSheetId="7">#REF!</definedName>
    <definedName name="P_Z_8_N_COLONNE_BAREME_INDICATION_SPECIFIQUE">#REF!</definedName>
    <definedName name="P_Z_8_N_COLONNE_BAREME_INDICATION_STANDARD" localSheetId="7">#REF!</definedName>
    <definedName name="P_Z_8_N_COLONNE_BAREME_INDICATION_STANDARD">#REF!</definedName>
    <definedName name="P_Z_8_N_COLONNE_BAREME_SPECIFIQUE" localSheetId="7">#REF!</definedName>
    <definedName name="P_Z_8_N_COLONNE_BAREME_SPECIFIQUE">#REF!</definedName>
    <definedName name="P_Z_8_N_COLONNE_BAREME_STANDARD" localSheetId="7">#REF!</definedName>
    <definedName name="P_Z_8_N_COLONNE_BAREME_STANDARD">#REF!</definedName>
    <definedName name="P_Z_8_N_COLONNE_COMMENTAIRE_INDICATION_SPECIFIQUE" localSheetId="7">#REF!</definedName>
    <definedName name="P_Z_8_N_COLONNE_COMMENTAIRE_INDICATION_SPECIFIQUE">#REF!</definedName>
    <definedName name="P_Z_8_N_COLONNE_COMMENTAIRE_INDICATION_STANDARD" localSheetId="7">#REF!</definedName>
    <definedName name="P_Z_8_N_COLONNE_COMMENTAIRE_INDICATION_STANDARD">#REF!</definedName>
    <definedName name="P_Z_8_N_COLONNE_COMMENTAIRE_SI_LIBELLE_DEFAUT" localSheetId="7">#REF!</definedName>
    <definedName name="P_Z_8_N_COLONNE_COMMENTAIRE_SI_LIBELLE_DEFAUT">#REF!</definedName>
    <definedName name="P_Z_8_N_COLONNE_COMMENTAIRE_SI_LIBELLE_SPECIFIQUE" localSheetId="7">#REF!</definedName>
    <definedName name="P_Z_8_N_COLONNE_COMMENTAIRE_SI_LIBELLE_SPECIFIQUE">#REF!</definedName>
    <definedName name="P_Z_8_N_COLONNE_COMMENTAIRE_SPECIFIQUE" localSheetId="7">#REF!</definedName>
    <definedName name="P_Z_8_N_COLONNE_COMMENTAIRE_SPECIFIQUE">#REF!</definedName>
    <definedName name="P_Z_8_N_COLONNE_COMMENTAIRE_STANDARD" localSheetId="7">#REF!</definedName>
    <definedName name="P_Z_8_N_COLONNE_COMMENTAIRE_STANDARD">#REF!</definedName>
    <definedName name="P_Z_8_N_COLONNE_DESCRIPTION_INDICATION_SPECIFIQUE" localSheetId="7">#REF!</definedName>
    <definedName name="P_Z_8_N_COLONNE_DESCRIPTION_INDICATION_SPECIFIQUE">#REF!</definedName>
    <definedName name="P_Z_8_N_COLONNE_DESCRIPTION_INDICATION_STANDARD" localSheetId="7">#REF!</definedName>
    <definedName name="P_Z_8_N_COLONNE_DESCRIPTION_INDICATION_STANDARD">#REF!</definedName>
    <definedName name="P_Z_8_N_COLONNE_DESCRIPTION_SPECIFIQUE" localSheetId="7">#REF!</definedName>
    <definedName name="P_Z_8_N_COLONNE_DESCRIPTION_SPECIFIQUE">#REF!</definedName>
    <definedName name="P_Z_8_N_COLONNE_DESCRIPTION_STANDARD" localSheetId="7">#REF!</definedName>
    <definedName name="P_Z_8_N_COLONNE_DESCRIPTION_STANDARD">#REF!</definedName>
    <definedName name="P_Z_8_N_COLONNE_JUSTIFICATIF_INDICATION_SPECIFIQUE" localSheetId="7">#REF!</definedName>
    <definedName name="P_Z_8_N_COLONNE_JUSTIFICATIF_INDICATION_SPECIFIQUE">#REF!</definedName>
    <definedName name="P_Z_8_N_COLONNE_JUSTIFICATIF_INDICATION_STANDARD" localSheetId="7">#REF!</definedName>
    <definedName name="P_Z_8_N_COLONNE_JUSTIFICATIF_INDICATION_STANDARD">#REF!</definedName>
    <definedName name="P_Z_8_N_COLONNE_JUSTIFICATIF_SPECIFIQUE" localSheetId="7">#REF!</definedName>
    <definedName name="P_Z_8_N_COLONNE_JUSTIFICATIF_SPECIFIQUE">#REF!</definedName>
    <definedName name="P_Z_8_N_COLONNE_JUSTIFICATIF_STANDARD" localSheetId="7">#REF!</definedName>
    <definedName name="P_Z_8_N_COLONNE_JUSTIFICATIF_STANDARD">#REF!</definedName>
    <definedName name="P_Z_8_N_COLONNE_MOTIFS_INELIGIBILITE_LIBELLE_DEFAUT" localSheetId="7">#REF!</definedName>
    <definedName name="P_Z_8_N_COLONNE_MOTIFS_INELIGIBILITE_LIBELLE_DEFAUT">#REF!</definedName>
    <definedName name="P_Z_8_N_COLONNE_MOTIFS_INELIGIBILITE_LIBELLE_SPECIFIQUE" localSheetId="7">#REF!</definedName>
    <definedName name="P_Z_8_N_COLONNE_MOTIFS_INELIGIBILITE_LIBELLE_SPECIFIQUE">#REF!</definedName>
    <definedName name="P_Z_8_N_COLONNE_MT_ELIGIBLE_LIBELLE_DEFAUT" localSheetId="7">#REF!</definedName>
    <definedName name="P_Z_8_N_COLONNE_MT_ELIGIBLE_LIBELLE_DEFAUT">#REF!</definedName>
    <definedName name="P_Z_8_N_COLONNE_MT_ELIGIBLE_LIBELLE_SPECIFIQUE" localSheetId="7">#REF!</definedName>
    <definedName name="P_Z_8_N_COLONNE_MT_ELIGIBLE_LIBELLE_SPECIFIQUE">#REF!</definedName>
    <definedName name="P_Z_8_N_COLONNE_MT_MAX_LIBELLE_DEFAUT" localSheetId="7">#REF!</definedName>
    <definedName name="P_Z_8_N_COLONNE_MT_MAX_LIBELLE_DEFAUT">#REF!</definedName>
    <definedName name="P_Z_8_N_COLONNE_MT_MAX_LIBELLE_SPECIFIQUE" localSheetId="7">#REF!</definedName>
    <definedName name="P_Z_8_N_COLONNE_MT_MAX_LIBELLE_SPECIFIQUE">#REF!</definedName>
    <definedName name="P_Z_8_N_COLONNE_MT_PRESENTE_INDICATION_SPECIFIQUE" localSheetId="7">#REF!</definedName>
    <definedName name="P_Z_8_N_COLONNE_MT_PRESENTE_INDICATION_SPECIFIQUE">#REF!</definedName>
    <definedName name="P_Z_8_N_COLONNE_MT_PRESENTE_INDICATION_STANDARD" localSheetId="7">#REF!</definedName>
    <definedName name="P_Z_8_N_COLONNE_MT_PRESENTE_INDICATION_STANDARD">#REF!</definedName>
    <definedName name="P_Z_8_N_COLONNE_MT_PRESENTE_SPECIFIQUE" localSheetId="7">#REF!</definedName>
    <definedName name="P_Z_8_N_COLONNE_MT_PRESENTE_SPECIFIQUE">#REF!</definedName>
    <definedName name="P_Z_8_N_COLONNE_MT_PRESENTE_STANDARD" localSheetId="7">#REF!</definedName>
    <definedName name="P_Z_8_N_COLONNE_MT_PRESENTE_STANDARD">#REF!</definedName>
    <definedName name="P_Z_8_N_COLONNE_MT_RAISONNABLE_LIBELLE_DEFAUT" localSheetId="7">#REF!</definedName>
    <definedName name="P_Z_8_N_COLONNE_MT_RAISONNABLE_LIBELLE_DEFAUT">#REF!</definedName>
    <definedName name="P_Z_8_N_COLONNE_MT_RAISONNABLE_LIBELLE_SPECIFIQUE" localSheetId="7">#REF!</definedName>
    <definedName name="P_Z_8_N_COLONNE_MT_RAISONNABLE_LIBELLE_SPECIFIQUE">#REF!</definedName>
    <definedName name="P_Z_8_N_COLONNE_POSTE_INDICATION_SPECIFIQUE" localSheetId="7">#REF!</definedName>
    <definedName name="P_Z_8_N_COLONNE_POSTE_INDICATION_SPECIFIQUE">#REF!</definedName>
    <definedName name="P_Z_8_N_COLONNE_POSTE_INDICATION_STANDARD" localSheetId="7">#REF!</definedName>
    <definedName name="P_Z_8_N_COLONNE_POSTE_INDICATION_STANDARD">#REF!</definedName>
    <definedName name="P_Z_8_N_COLONNE_POSTE_SPECIFIQUE" localSheetId="7">#REF!</definedName>
    <definedName name="P_Z_8_N_COLONNE_POSTE_SPECIFIQUE">#REF!</definedName>
    <definedName name="P_Z_8_N_COLONNE_POSTE_STANDARD" localSheetId="7">#REF!</definedName>
    <definedName name="P_Z_8_N_COLONNE_POSTE_STANDARD">#REF!</definedName>
    <definedName name="P_Z_8_N_COLONNE_QT_ELIGIBLE_LIBELLE_DEFAUT" localSheetId="7">#REF!</definedName>
    <definedName name="P_Z_8_N_COLONNE_QT_ELIGIBLE_LIBELLE_DEFAUT">#REF!</definedName>
    <definedName name="P_Z_8_N_COLONNE_QT_ELIGIBLE_LIBELLE_SPECIFIQUE" localSheetId="7">#REF!</definedName>
    <definedName name="P_Z_8_N_COLONNE_QT_ELIGIBLE_LIBELLE_SPECIFIQUE">#REF!</definedName>
    <definedName name="P_Z_8_N_COLONNE_QT_RAISONNABLE_LIBELLE_DEFAUT" localSheetId="7">#REF!</definedName>
    <definedName name="P_Z_8_N_COLONNE_QT_RAISONNABLE_LIBELLE_DEFAUT">#REF!</definedName>
    <definedName name="P_Z_8_N_COLONNE_QT_RAISONNABLE_LIBELLE_SPECIFIQUE" localSheetId="7">#REF!</definedName>
    <definedName name="P_Z_8_N_COLONNE_QT_RAISONNABLE_LIBELLE_SPECIFIQUE">#REF!</definedName>
    <definedName name="P_Z_8_N_COLONNE_QUANTITE_INDICATION_SPECIFIQUE" localSheetId="7">#REF!</definedName>
    <definedName name="P_Z_8_N_COLONNE_QUANTITE_INDICATION_SPECIFIQUE">#REF!</definedName>
    <definedName name="P_Z_8_N_COLONNE_QUANTITE_INDICATION_STANDARD" localSheetId="7">#REF!</definedName>
    <definedName name="P_Z_8_N_COLONNE_QUANTITE_INDICATION_STANDARD">#REF!</definedName>
    <definedName name="P_Z_8_N_COLONNE_QUANTITE_SPECIFIQUE" localSheetId="7">#REF!</definedName>
    <definedName name="P_Z_8_N_COLONNE_QUANTITE_SPECIFIQUE">#REF!</definedName>
    <definedName name="P_Z_8_N_COLONNE_QUANTITE_STANDARD" localSheetId="7">#REF!</definedName>
    <definedName name="P_Z_8_N_COLONNE_QUANTITE_STANDARD">#REF!</definedName>
    <definedName name="P_Z_8_N_COLONNE_SOUS_OPERATION_INDICATION_SPECIFIQUE" localSheetId="7">#REF!</definedName>
    <definedName name="P_Z_8_N_COLONNE_SOUS_OPERATION_INDICATION_SPECIFIQUE">#REF!</definedName>
    <definedName name="P_Z_8_N_COLONNE_SOUS_OPERATION_INDICATION_STANDARD" localSheetId="7">#REF!</definedName>
    <definedName name="P_Z_8_N_COLONNE_SOUS_OPERATION_INDICATION_STANDARD">#REF!</definedName>
    <definedName name="P_Z_8_N_COLONNE_SOUS_OPERATION_SPECIFIQUE" localSheetId="7">#REF!</definedName>
    <definedName name="P_Z_8_N_COLONNE_SOUS_OPERATION_SPECIFIQUE">#REF!</definedName>
    <definedName name="P_Z_8_N_COLONNE_SOUS_OPERATION_STANDARD" localSheetId="7">#REF!</definedName>
    <definedName name="P_Z_8_N_COLONNE_SOUS_OPERATION_STANDARD">#REF!</definedName>
    <definedName name="P_Z_8_N_COLONNE_UNITE_INDICATION_SPECIFIQUE" localSheetId="7">#REF!</definedName>
    <definedName name="P_Z_8_N_COLONNE_UNITE_INDICATION_SPECIFIQUE">#REF!</definedName>
    <definedName name="P_Z_8_N_COLONNE_UNITE_INDICATION_STANDARD" localSheetId="7">#REF!</definedName>
    <definedName name="P_Z_8_N_COLONNE_UNITE_INDICATION_STANDARD">#REF!</definedName>
    <definedName name="P_Z_8_N_COLONNE_UNITE_SPECIFIQUE" localSheetId="7">#REF!</definedName>
    <definedName name="P_Z_8_N_COLONNE_UNITE_SPECIFIQUE">#REF!</definedName>
    <definedName name="P_Z_8_N_COLONNE_UNITE_STANDARD" localSheetId="7">#REF!</definedName>
    <definedName name="P_Z_8_N_COLONNE_UNITE_STANDARD">#REF!</definedName>
    <definedName name="P_Z_8_N_COLONNE_VALEUR_BAREME_INDICATION_SPECIFIQUE" localSheetId="7">#REF!</definedName>
    <definedName name="P_Z_8_N_COLONNE_VALEUR_BAREME_INDICATION_SPECIFIQUE">#REF!</definedName>
    <definedName name="P_Z_8_N_COLONNE_VALEUR_BAREME_INDICATION_STANDARD" localSheetId="7">#REF!</definedName>
    <definedName name="P_Z_8_N_COLONNE_VALEUR_BAREME_INDICATION_STANDARD">#REF!</definedName>
    <definedName name="P_Z_8_N_COLONNE_VALEUR_BAREME_SPECIFIQUE" localSheetId="7">#REF!</definedName>
    <definedName name="P_Z_8_N_COLONNE_VALEUR_BAREME_SPECIFIQUE">#REF!</definedName>
    <definedName name="P_Z_8_N_COLONNE_VALEUR_BAREME_STANDARD" localSheetId="7">#REF!</definedName>
    <definedName name="P_Z_8_N_COLONNE_VALEUR_BAREME_STANDARD">#REF!</definedName>
    <definedName name="P_Z_8_N_CONSIGNE_DEPENSES_BAREMES" localSheetId="7">#REF!</definedName>
    <definedName name="P_Z_8_N_CONSIGNE_DEPENSES_BAREMES">#REF!</definedName>
    <definedName name="P_Z_8_N_EXEMPLE_BAREME" localSheetId="7">#REF!</definedName>
    <definedName name="P_Z_8_N_EXEMPLE_BAREME">#REF!</definedName>
    <definedName name="P_Z_8_N_EXEMPLE_COMMENTAIRE" localSheetId="7">#REF!</definedName>
    <definedName name="P_Z_8_N_EXEMPLE_COMMENTAIRE">#REF!</definedName>
    <definedName name="P_Z_8_N_EXEMPLE_DESCRIPTION" localSheetId="7">#REF!</definedName>
    <definedName name="P_Z_8_N_EXEMPLE_DESCRIPTION">#REF!</definedName>
    <definedName name="P_Z_8_N_EXEMPLE_DONNEES" localSheetId="7">#REF!</definedName>
    <definedName name="P_Z_8_N_EXEMPLE_DONNEES">#REF!</definedName>
    <definedName name="P_Z_8_N_EXEMPLE_JUSTIFICATIF" localSheetId="7">#REF!</definedName>
    <definedName name="P_Z_8_N_EXEMPLE_JUSTIFICATIF">#REF!</definedName>
    <definedName name="P_Z_8_N_EXEMPLE_MT_PRESENTE" localSheetId="7">#REF!</definedName>
    <definedName name="P_Z_8_N_EXEMPLE_MT_PRESENTE">#REF!</definedName>
    <definedName name="P_Z_8_N_EXEMPLE_POSTE" localSheetId="7">#REF!</definedName>
    <definedName name="P_Z_8_N_EXEMPLE_POSTE">#REF!</definedName>
    <definedName name="P_Z_8_N_EXEMPLE_QUANTITE" localSheetId="7">#REF!</definedName>
    <definedName name="P_Z_8_N_EXEMPLE_QUANTITE">#REF!</definedName>
    <definedName name="P_Z_8_N_EXEMPLE_SOUS_OPERATION" localSheetId="7">#REF!</definedName>
    <definedName name="P_Z_8_N_EXEMPLE_SOUS_OPERATION">#REF!</definedName>
    <definedName name="P_Z_8_N_EXEMPLE_UNITE" localSheetId="7">#REF!</definedName>
    <definedName name="P_Z_8_N_EXEMPLE_UNITE">#REF!</definedName>
    <definedName name="P_Z_8_N_EXEMPLE_VALEUR_BAREME" localSheetId="7">#REF!</definedName>
    <definedName name="P_Z_8_N_EXEMPLE_VALEUR_BAREME">#REF!</definedName>
    <definedName name="P_Z_8_N_INTITULE_DEPENSES_BAREMES_DEFAUT" localSheetId="7">#REF!</definedName>
    <definedName name="P_Z_8_N_INTITULE_DEPENSES_BAREMES_DEFAUT">#REF!</definedName>
    <definedName name="P_Z_8_N_INTITULE_DEPENSES_BAREMES_SPECIFIQUE" localSheetId="7">#REF!</definedName>
    <definedName name="P_Z_8_N_INTITULE_DEPENSES_BAREMES_SPECIFIQUE">#REF!</definedName>
    <definedName name="P_Z_8_R_LIBELLES_CODES_BAREMES" localSheetId="7">#REF!</definedName>
    <definedName name="P_Z_8_R_LIBELLES_CODES_BAREMES">#REF!</definedName>
    <definedName name="P_Z_8_R_LIBELLES_CODES_BAREMES_1" localSheetId="7">#REF!</definedName>
    <definedName name="P_Z_8_R_LIBELLES_CODES_BAREMES_1">#REF!</definedName>
    <definedName name="P_Z_8_R_LIBELLES_CODES_BAREMES_10" localSheetId="7">#REF!</definedName>
    <definedName name="P_Z_8_R_LIBELLES_CODES_BAREMES_10">#REF!</definedName>
    <definedName name="P_Z_8_R_LIBELLES_CODES_BAREMES_11" localSheetId="7">#REF!</definedName>
    <definedName name="P_Z_8_R_LIBELLES_CODES_BAREMES_11">#REF!</definedName>
    <definedName name="P_Z_8_R_LIBELLES_CODES_BAREMES_12" localSheetId="7">#REF!</definedName>
    <definedName name="P_Z_8_R_LIBELLES_CODES_BAREMES_12">#REF!</definedName>
    <definedName name="P_Z_8_R_LIBELLES_CODES_BAREMES_13" localSheetId="7">#REF!</definedName>
    <definedName name="P_Z_8_R_LIBELLES_CODES_BAREMES_13">#REF!</definedName>
    <definedName name="P_Z_8_R_LIBELLES_CODES_BAREMES_14" localSheetId="7">#REF!</definedName>
    <definedName name="P_Z_8_R_LIBELLES_CODES_BAREMES_14">#REF!</definedName>
    <definedName name="P_Z_8_R_LIBELLES_CODES_BAREMES_15" localSheetId="7">#REF!</definedName>
    <definedName name="P_Z_8_R_LIBELLES_CODES_BAREMES_15">#REF!</definedName>
    <definedName name="P_Z_8_R_LIBELLES_CODES_BAREMES_16" localSheetId="7">#REF!</definedName>
    <definedName name="P_Z_8_R_LIBELLES_CODES_BAREMES_16">#REF!</definedName>
    <definedName name="P_Z_8_R_LIBELLES_CODES_BAREMES_17" localSheetId="7">#REF!</definedName>
    <definedName name="P_Z_8_R_LIBELLES_CODES_BAREMES_17">#REF!</definedName>
    <definedName name="P_Z_8_R_LIBELLES_CODES_BAREMES_18" localSheetId="7">#REF!</definedName>
    <definedName name="P_Z_8_R_LIBELLES_CODES_BAREMES_18">#REF!</definedName>
    <definedName name="P_Z_8_R_LIBELLES_CODES_BAREMES_19" localSheetId="7">#REF!</definedName>
    <definedName name="P_Z_8_R_LIBELLES_CODES_BAREMES_19">#REF!</definedName>
    <definedName name="P_Z_8_R_LIBELLES_CODES_BAREMES_2" localSheetId="7">#REF!</definedName>
    <definedName name="P_Z_8_R_LIBELLES_CODES_BAREMES_2">#REF!</definedName>
    <definedName name="P_Z_8_R_LIBELLES_CODES_BAREMES_20" localSheetId="7">#REF!</definedName>
    <definedName name="P_Z_8_R_LIBELLES_CODES_BAREMES_20">#REF!</definedName>
    <definedName name="P_Z_8_R_LIBELLES_CODES_BAREMES_21" localSheetId="7">#REF!</definedName>
    <definedName name="P_Z_8_R_LIBELLES_CODES_BAREMES_21">#REF!</definedName>
    <definedName name="P_Z_8_R_LIBELLES_CODES_BAREMES_22" localSheetId="7">#REF!</definedName>
    <definedName name="P_Z_8_R_LIBELLES_CODES_BAREMES_22">#REF!</definedName>
    <definedName name="P_Z_8_R_LIBELLES_CODES_BAREMES_23" localSheetId="7">#REF!</definedName>
    <definedName name="P_Z_8_R_LIBELLES_CODES_BAREMES_23">#REF!</definedName>
    <definedName name="P_Z_8_R_LIBELLES_CODES_BAREMES_24" localSheetId="7">#REF!</definedName>
    <definedName name="P_Z_8_R_LIBELLES_CODES_BAREMES_24">#REF!</definedName>
    <definedName name="P_Z_8_R_LIBELLES_CODES_BAREMES_25" localSheetId="7">#REF!</definedName>
    <definedName name="P_Z_8_R_LIBELLES_CODES_BAREMES_25">#REF!</definedName>
    <definedName name="P_Z_8_R_LIBELLES_CODES_BAREMES_26" localSheetId="7">#REF!</definedName>
    <definedName name="P_Z_8_R_LIBELLES_CODES_BAREMES_26">#REF!</definedName>
    <definedName name="P_Z_8_R_LIBELLES_CODES_BAREMES_27" localSheetId="7">#REF!</definedName>
    <definedName name="P_Z_8_R_LIBELLES_CODES_BAREMES_27">#REF!</definedName>
    <definedName name="P_Z_8_R_LIBELLES_CODES_BAREMES_28" localSheetId="7">#REF!</definedName>
    <definedName name="P_Z_8_R_LIBELLES_CODES_BAREMES_28">#REF!</definedName>
    <definedName name="P_Z_8_R_LIBELLES_CODES_BAREMES_29" localSheetId="7">#REF!</definedName>
    <definedName name="P_Z_8_R_LIBELLES_CODES_BAREMES_29">#REF!</definedName>
    <definedName name="P_Z_8_R_LIBELLES_CODES_BAREMES_3" localSheetId="7">#REF!</definedName>
    <definedName name="P_Z_8_R_LIBELLES_CODES_BAREMES_3">#REF!</definedName>
    <definedName name="P_Z_8_R_LIBELLES_CODES_BAREMES_30" localSheetId="7">#REF!</definedName>
    <definedName name="P_Z_8_R_LIBELLES_CODES_BAREMES_30">#REF!</definedName>
    <definedName name="P_Z_8_R_LIBELLES_CODES_BAREMES_31" localSheetId="7">#REF!</definedName>
    <definedName name="P_Z_8_R_LIBELLES_CODES_BAREMES_31">#REF!</definedName>
    <definedName name="P_Z_8_R_LIBELLES_CODES_BAREMES_32" localSheetId="7">#REF!</definedName>
    <definedName name="P_Z_8_R_LIBELLES_CODES_BAREMES_32">#REF!</definedName>
    <definedName name="P_Z_8_R_LIBELLES_CODES_BAREMES_33" localSheetId="7">#REF!</definedName>
    <definedName name="P_Z_8_R_LIBELLES_CODES_BAREMES_33">#REF!</definedName>
    <definedName name="P_Z_8_R_LIBELLES_CODES_BAREMES_34" localSheetId="7">#REF!</definedName>
    <definedName name="P_Z_8_R_LIBELLES_CODES_BAREMES_34">#REF!</definedName>
    <definedName name="P_Z_8_R_LIBELLES_CODES_BAREMES_35" localSheetId="7">#REF!</definedName>
    <definedName name="P_Z_8_R_LIBELLES_CODES_BAREMES_35">#REF!</definedName>
    <definedName name="P_Z_8_R_LIBELLES_CODES_BAREMES_36" localSheetId="7">#REF!</definedName>
    <definedName name="P_Z_8_R_LIBELLES_CODES_BAREMES_36">#REF!</definedName>
    <definedName name="P_Z_8_R_LIBELLES_CODES_BAREMES_37" localSheetId="7">#REF!</definedName>
    <definedName name="P_Z_8_R_LIBELLES_CODES_BAREMES_37">#REF!</definedName>
    <definedName name="P_Z_8_R_LIBELLES_CODES_BAREMES_38" localSheetId="7">#REF!</definedName>
    <definedName name="P_Z_8_R_LIBELLES_CODES_BAREMES_38">#REF!</definedName>
    <definedName name="P_Z_8_R_LIBELLES_CODES_BAREMES_39" localSheetId="7">#REF!</definedName>
    <definedName name="P_Z_8_R_LIBELLES_CODES_BAREMES_39">#REF!</definedName>
    <definedName name="P_Z_8_R_LIBELLES_CODES_BAREMES_4" localSheetId="7">#REF!</definedName>
    <definedName name="P_Z_8_R_LIBELLES_CODES_BAREMES_4">#REF!</definedName>
    <definedName name="P_Z_8_R_LIBELLES_CODES_BAREMES_40" localSheetId="7">#REF!</definedName>
    <definedName name="P_Z_8_R_LIBELLES_CODES_BAREMES_40">#REF!</definedName>
    <definedName name="P_Z_8_R_LIBELLES_CODES_BAREMES_5" localSheetId="7">#REF!</definedName>
    <definedName name="P_Z_8_R_LIBELLES_CODES_BAREMES_5">#REF!</definedName>
    <definedName name="P_Z_8_R_LIBELLES_CODES_BAREMES_6" localSheetId="7">#REF!</definedName>
    <definedName name="P_Z_8_R_LIBELLES_CODES_BAREMES_6">#REF!</definedName>
    <definedName name="P_Z_8_R_LIBELLES_CODES_BAREMES_7" localSheetId="7">#REF!</definedName>
    <definedName name="P_Z_8_R_LIBELLES_CODES_BAREMES_7">#REF!</definedName>
    <definedName name="P_Z_8_R_LIBELLES_CODES_BAREMES_8" localSheetId="7">#REF!</definedName>
    <definedName name="P_Z_8_R_LIBELLES_CODES_BAREMES_8">#REF!</definedName>
    <definedName name="P_Z_8_R_LIBELLES_CODES_BAREMES_9" localSheetId="7">#REF!</definedName>
    <definedName name="P_Z_8_R_LIBELLES_CODES_BAREMES_9">#REF!</definedName>
    <definedName name="P_Z_8_R_LIBELLES_DESCRIPTIONS" localSheetId="7">#REF!</definedName>
    <definedName name="P_Z_8_R_LIBELLES_DESCRIPTIONS">#REF!</definedName>
    <definedName name="P_Z_8_R_LIBELLES_DESCRIPTIONS_1" localSheetId="7">#REF!</definedName>
    <definedName name="P_Z_8_R_LIBELLES_DESCRIPTIONS_1">#REF!</definedName>
    <definedName name="P_Z_8_R_LIBELLES_DESCRIPTIONS_10" localSheetId="7">#REF!</definedName>
    <definedName name="P_Z_8_R_LIBELLES_DESCRIPTIONS_10">#REF!</definedName>
    <definedName name="P_Z_8_R_LIBELLES_DESCRIPTIONS_11" localSheetId="7">#REF!</definedName>
    <definedName name="P_Z_8_R_LIBELLES_DESCRIPTIONS_11">#REF!</definedName>
    <definedName name="P_Z_8_R_LIBELLES_DESCRIPTIONS_12" localSheetId="7">#REF!</definedName>
    <definedName name="P_Z_8_R_LIBELLES_DESCRIPTIONS_12">#REF!</definedName>
    <definedName name="P_Z_8_R_LIBELLES_DESCRIPTIONS_13" localSheetId="7">#REF!</definedName>
    <definedName name="P_Z_8_R_LIBELLES_DESCRIPTIONS_13">#REF!</definedName>
    <definedName name="P_Z_8_R_LIBELLES_DESCRIPTIONS_14" localSheetId="7">#REF!</definedName>
    <definedName name="P_Z_8_R_LIBELLES_DESCRIPTIONS_14">#REF!</definedName>
    <definedName name="P_Z_8_R_LIBELLES_DESCRIPTIONS_15" localSheetId="7">#REF!</definedName>
    <definedName name="P_Z_8_R_LIBELLES_DESCRIPTIONS_15">#REF!</definedName>
    <definedName name="P_Z_8_R_LIBELLES_DESCRIPTIONS_16" localSheetId="7">#REF!</definedName>
    <definedName name="P_Z_8_R_LIBELLES_DESCRIPTIONS_16">#REF!</definedName>
    <definedName name="P_Z_8_R_LIBELLES_DESCRIPTIONS_17" localSheetId="7">#REF!</definedName>
    <definedName name="P_Z_8_R_LIBELLES_DESCRIPTIONS_17">#REF!</definedName>
    <definedName name="P_Z_8_R_LIBELLES_DESCRIPTIONS_18" localSheetId="7">#REF!</definedName>
    <definedName name="P_Z_8_R_LIBELLES_DESCRIPTIONS_18">#REF!</definedName>
    <definedName name="P_Z_8_R_LIBELLES_DESCRIPTIONS_19" localSheetId="7">#REF!</definedName>
    <definedName name="P_Z_8_R_LIBELLES_DESCRIPTIONS_19">#REF!</definedName>
    <definedName name="P_Z_8_R_LIBELLES_DESCRIPTIONS_2" localSheetId="7">#REF!</definedName>
    <definedName name="P_Z_8_R_LIBELLES_DESCRIPTIONS_2">#REF!</definedName>
    <definedName name="P_Z_8_R_LIBELLES_DESCRIPTIONS_20" localSheetId="7">#REF!</definedName>
    <definedName name="P_Z_8_R_LIBELLES_DESCRIPTIONS_20">#REF!</definedName>
    <definedName name="P_Z_8_R_LIBELLES_DESCRIPTIONS_3" localSheetId="7">#REF!</definedName>
    <definedName name="P_Z_8_R_LIBELLES_DESCRIPTIONS_3">#REF!</definedName>
    <definedName name="P_Z_8_R_LIBELLES_DESCRIPTIONS_4" localSheetId="7">#REF!</definedName>
    <definedName name="P_Z_8_R_LIBELLES_DESCRIPTIONS_4">#REF!</definedName>
    <definedName name="P_Z_8_R_LIBELLES_DESCRIPTIONS_5" localSheetId="7">#REF!</definedName>
    <definedName name="P_Z_8_R_LIBELLES_DESCRIPTIONS_5">#REF!</definedName>
    <definedName name="P_Z_8_R_LIBELLES_DESCRIPTIONS_6" localSheetId="7">#REF!</definedName>
    <definedName name="P_Z_8_R_LIBELLES_DESCRIPTIONS_6">#REF!</definedName>
    <definedName name="P_Z_8_R_LIBELLES_DESCRIPTIONS_7" localSheetId="7">#REF!</definedName>
    <definedName name="P_Z_8_R_LIBELLES_DESCRIPTIONS_7">#REF!</definedName>
    <definedName name="P_Z_8_R_LIBELLES_DESCRIPTIONS_8" localSheetId="7">#REF!</definedName>
    <definedName name="P_Z_8_R_LIBELLES_DESCRIPTIONS_8">#REF!</definedName>
    <definedName name="P_Z_8_R_LIBELLES_DESCRIPTIONS_9" localSheetId="7">#REF!</definedName>
    <definedName name="P_Z_8_R_LIBELLES_DESCRIPTIONS_9">#REF!</definedName>
    <definedName name="P_Z_8_R_LIBELLES_POSTES" localSheetId="7">#REF!</definedName>
    <definedName name="P_Z_8_R_LIBELLES_POSTES">#REF!</definedName>
    <definedName name="P_Z_8_R_LIBELLES_POSTES_1" localSheetId="7">#REF!</definedName>
    <definedName name="P_Z_8_R_LIBELLES_POSTES_1">#REF!</definedName>
    <definedName name="P_Z_8_R_LIBELLES_POSTES_10" localSheetId="7">#REF!</definedName>
    <definedName name="P_Z_8_R_LIBELLES_POSTES_10">#REF!</definedName>
    <definedName name="P_Z_8_R_LIBELLES_POSTES_11" localSheetId="7">#REF!</definedName>
    <definedName name="P_Z_8_R_LIBELLES_POSTES_11">#REF!</definedName>
    <definedName name="P_Z_8_R_LIBELLES_POSTES_12" localSheetId="7">#REF!</definedName>
    <definedName name="P_Z_8_R_LIBELLES_POSTES_12">#REF!</definedName>
    <definedName name="P_Z_8_R_LIBELLES_POSTES_13" localSheetId="7">#REF!</definedName>
    <definedName name="P_Z_8_R_LIBELLES_POSTES_13">#REF!</definedName>
    <definedName name="P_Z_8_R_LIBELLES_POSTES_14" localSheetId="7">#REF!</definedName>
    <definedName name="P_Z_8_R_LIBELLES_POSTES_14">#REF!</definedName>
    <definedName name="P_Z_8_R_LIBELLES_POSTES_15" localSheetId="7">#REF!</definedName>
    <definedName name="P_Z_8_R_LIBELLES_POSTES_15">#REF!</definedName>
    <definedName name="P_Z_8_R_LIBELLES_POSTES_16" localSheetId="7">#REF!</definedName>
    <definedName name="P_Z_8_R_LIBELLES_POSTES_16">#REF!</definedName>
    <definedName name="P_Z_8_R_LIBELLES_POSTES_17" localSheetId="7">#REF!</definedName>
    <definedName name="P_Z_8_R_LIBELLES_POSTES_17">#REF!</definedName>
    <definedName name="P_Z_8_R_LIBELLES_POSTES_18" localSheetId="7">#REF!</definedName>
    <definedName name="P_Z_8_R_LIBELLES_POSTES_18">#REF!</definedName>
    <definedName name="P_Z_8_R_LIBELLES_POSTES_19" localSheetId="7">#REF!</definedName>
    <definedName name="P_Z_8_R_LIBELLES_POSTES_19">#REF!</definedName>
    <definedName name="P_Z_8_R_LIBELLES_POSTES_2" localSheetId="7">#REF!</definedName>
    <definedName name="P_Z_8_R_LIBELLES_POSTES_2">#REF!</definedName>
    <definedName name="P_Z_8_R_LIBELLES_POSTES_20" localSheetId="7">#REF!</definedName>
    <definedName name="P_Z_8_R_LIBELLES_POSTES_20">#REF!</definedName>
    <definedName name="P_Z_8_R_LIBELLES_POSTES_3" localSheetId="7">#REF!</definedName>
    <definedName name="P_Z_8_R_LIBELLES_POSTES_3">#REF!</definedName>
    <definedName name="P_Z_8_R_LIBELLES_POSTES_4" localSheetId="7">#REF!</definedName>
    <definedName name="P_Z_8_R_LIBELLES_POSTES_4">#REF!</definedName>
    <definedName name="P_Z_8_R_LIBELLES_POSTES_5" localSheetId="7">#REF!</definedName>
    <definedName name="P_Z_8_R_LIBELLES_POSTES_5">#REF!</definedName>
    <definedName name="P_Z_8_R_LIBELLES_POSTES_6" localSheetId="7">#REF!</definedName>
    <definedName name="P_Z_8_R_LIBELLES_POSTES_6">#REF!</definedName>
    <definedName name="P_Z_8_R_LIBELLES_POSTES_7" localSheetId="7">#REF!</definedName>
    <definedName name="P_Z_8_R_LIBELLES_POSTES_7">#REF!</definedName>
    <definedName name="P_Z_8_R_LIBELLES_POSTES_8" localSheetId="7">#REF!</definedName>
    <definedName name="P_Z_8_R_LIBELLES_POSTES_8">#REF!</definedName>
    <definedName name="P_Z_8_R_LIBELLES_POSTES_9" localSheetId="7">#REF!</definedName>
    <definedName name="P_Z_8_R_LIBELLES_POSTES_9">#REF!</definedName>
    <definedName name="P_Z_8_R_LIBELLES_SOUS_OPERATIONS" localSheetId="7">#REF!</definedName>
    <definedName name="P_Z_8_R_LIBELLES_SOUS_OPERATIONS">#REF!</definedName>
    <definedName name="P_Z_8_R_LIBELLES_SOUS_OPERATIONS_1" localSheetId="7">#REF!</definedName>
    <definedName name="P_Z_8_R_LIBELLES_SOUS_OPERATIONS_1">#REF!</definedName>
    <definedName name="P_Z_8_R_LIBELLES_SOUS_OPERATIONS_10" localSheetId="7">#REF!</definedName>
    <definedName name="P_Z_8_R_LIBELLES_SOUS_OPERATIONS_10">#REF!</definedName>
    <definedName name="P_Z_8_R_LIBELLES_SOUS_OPERATIONS_11" localSheetId="7">#REF!</definedName>
    <definedName name="P_Z_8_R_LIBELLES_SOUS_OPERATIONS_11">#REF!</definedName>
    <definedName name="P_Z_8_R_LIBELLES_SOUS_OPERATIONS_12" localSheetId="7">#REF!</definedName>
    <definedName name="P_Z_8_R_LIBELLES_SOUS_OPERATIONS_12">#REF!</definedName>
    <definedName name="P_Z_8_R_LIBELLES_SOUS_OPERATIONS_13" localSheetId="7">#REF!</definedName>
    <definedName name="P_Z_8_R_LIBELLES_SOUS_OPERATIONS_13">#REF!</definedName>
    <definedName name="P_Z_8_R_LIBELLES_SOUS_OPERATIONS_14" localSheetId="7">#REF!</definedName>
    <definedName name="P_Z_8_R_LIBELLES_SOUS_OPERATIONS_14">#REF!</definedName>
    <definedName name="P_Z_8_R_LIBELLES_SOUS_OPERATIONS_15" localSheetId="7">#REF!</definedName>
    <definedName name="P_Z_8_R_LIBELLES_SOUS_OPERATIONS_15">#REF!</definedName>
    <definedName name="P_Z_8_R_LIBELLES_SOUS_OPERATIONS_16" localSheetId="7">#REF!</definedName>
    <definedName name="P_Z_8_R_LIBELLES_SOUS_OPERATIONS_16">#REF!</definedName>
    <definedName name="P_Z_8_R_LIBELLES_SOUS_OPERATIONS_17" localSheetId="7">#REF!</definedName>
    <definedName name="P_Z_8_R_LIBELLES_SOUS_OPERATIONS_17">#REF!</definedName>
    <definedName name="P_Z_8_R_LIBELLES_SOUS_OPERATIONS_18" localSheetId="7">#REF!</definedName>
    <definedName name="P_Z_8_R_LIBELLES_SOUS_OPERATIONS_18">#REF!</definedName>
    <definedName name="P_Z_8_R_LIBELLES_SOUS_OPERATIONS_19" localSheetId="7">#REF!</definedName>
    <definedName name="P_Z_8_R_LIBELLES_SOUS_OPERATIONS_19">#REF!</definedName>
    <definedName name="P_Z_8_R_LIBELLES_SOUS_OPERATIONS_2" localSheetId="7">#REF!</definedName>
    <definedName name="P_Z_8_R_LIBELLES_SOUS_OPERATIONS_2">#REF!</definedName>
    <definedName name="P_Z_8_R_LIBELLES_SOUS_OPERATIONS_20" localSheetId="7">#REF!</definedName>
    <definedName name="P_Z_8_R_LIBELLES_SOUS_OPERATIONS_20">#REF!</definedName>
    <definedName name="P_Z_8_R_LIBELLES_SOUS_OPERATIONS_3" localSheetId="7">#REF!</definedName>
    <definedName name="P_Z_8_R_LIBELLES_SOUS_OPERATIONS_3">#REF!</definedName>
    <definedName name="P_Z_8_R_LIBELLES_SOUS_OPERATIONS_4" localSheetId="7">#REF!</definedName>
    <definedName name="P_Z_8_R_LIBELLES_SOUS_OPERATIONS_4">#REF!</definedName>
    <definedName name="P_Z_8_R_LIBELLES_SOUS_OPERATIONS_5" localSheetId="7">#REF!</definedName>
    <definedName name="P_Z_8_R_LIBELLES_SOUS_OPERATIONS_5">#REF!</definedName>
    <definedName name="P_Z_8_R_LIBELLES_SOUS_OPERATIONS_6" localSheetId="7">#REF!</definedName>
    <definedName name="P_Z_8_R_LIBELLES_SOUS_OPERATIONS_6">#REF!</definedName>
    <definedName name="P_Z_8_R_LIBELLES_SOUS_OPERATIONS_7" localSheetId="7">#REF!</definedName>
    <definedName name="P_Z_8_R_LIBELLES_SOUS_OPERATIONS_7">#REF!</definedName>
    <definedName name="P_Z_8_R_LIBELLES_SOUS_OPERATIONS_8" localSheetId="7">#REF!</definedName>
    <definedName name="P_Z_8_R_LIBELLES_SOUS_OPERATIONS_8">#REF!</definedName>
    <definedName name="P_Z_8_R_LIBELLES_SOUS_OPERATIONS_9" localSheetId="7">#REF!</definedName>
    <definedName name="P_Z_8_R_LIBELLES_SOUS_OPERATIONS_9">#REF!</definedName>
    <definedName name="P_Z_F_B_TYPE_1_ACTIVE" localSheetId="7">#REF!</definedName>
    <definedName name="P_Z_F_B_TYPE_1_ACTIVE">#REF!</definedName>
    <definedName name="P_Z_F_B_TYPE_10_ACTIVE" localSheetId="7">#REF!</definedName>
    <definedName name="P_Z_F_B_TYPE_10_ACTIVE">#REF!</definedName>
    <definedName name="P_Z_F_B_TYPE_11_ACTIVE" localSheetId="7">#REF!</definedName>
    <definedName name="P_Z_F_B_TYPE_11_ACTIVE">#REF!</definedName>
    <definedName name="P_Z_F_B_TYPE_12_ACTIVE" localSheetId="7">#REF!</definedName>
    <definedName name="P_Z_F_B_TYPE_12_ACTIVE">#REF!</definedName>
    <definedName name="P_Z_F_B_TYPE_13_ACTIVE" localSheetId="7">#REF!</definedName>
    <definedName name="P_Z_F_B_TYPE_13_ACTIVE">#REF!</definedName>
    <definedName name="P_Z_F_B_TYPE_2_ACTIVE" localSheetId="7">#REF!</definedName>
    <definedName name="P_Z_F_B_TYPE_2_ACTIVE">#REF!</definedName>
    <definedName name="P_Z_F_B_TYPE_3_ACTIVE" localSheetId="7">#REF!</definedName>
    <definedName name="P_Z_F_B_TYPE_3_ACTIVE">#REF!</definedName>
    <definedName name="P_Z_F_B_TYPE_4_ACTIVE" localSheetId="7">#REF!</definedName>
    <definedName name="P_Z_F_B_TYPE_4_ACTIVE">#REF!</definedName>
    <definedName name="P_Z_F_B_TYPE_5_ACTIVE" localSheetId="7">#REF!</definedName>
    <definedName name="P_Z_F_B_TYPE_5_ACTIVE">#REF!</definedName>
    <definedName name="P_Z_F_B_TYPE_6_ACTIVE" localSheetId="7">#REF!</definedName>
    <definedName name="P_Z_F_B_TYPE_6_ACTIVE">#REF!</definedName>
    <definedName name="P_Z_F_B_TYPE_7_ACTIVE" localSheetId="7">#REF!</definedName>
    <definedName name="P_Z_F_B_TYPE_7_ACTIVE">#REF!</definedName>
    <definedName name="P_Z_F_B_TYPE_8_ACTIVE" localSheetId="7">#REF!</definedName>
    <definedName name="P_Z_F_B_TYPE_8_ACTIVE">#REF!</definedName>
    <definedName name="P_Z_F_B_TYPE_9_ACTIVE" localSheetId="7">#REF!</definedName>
    <definedName name="P_Z_F_B_TYPE_9_ACTIVE">#REF!</definedName>
    <definedName name="P_Z_F_N_CODE_INTERVENTION" localSheetId="7">#REF!</definedName>
    <definedName name="P_Z_F_N_CODE_INTERVENTION">#REF!</definedName>
    <definedName name="P_Z_F_N_CONSIGNES_UTILISATION" localSheetId="7">#REF!</definedName>
    <definedName name="P_Z_F_N_CONSIGNES_UTILISATION">#REF!</definedName>
    <definedName name="P_Z_F_N_CONSIGNES_UTILISATION_FIN" localSheetId="7">#REF!</definedName>
    <definedName name="P_Z_F_N_CONSIGNES_UTILISATION_FIN">#REF!</definedName>
    <definedName name="P_Z_F_N_LIBELLE_DISPOSITIF" localSheetId="7">#REF!</definedName>
    <definedName name="P_Z_F_N_LIBELLE_DISPOSITIF">#REF!</definedName>
    <definedName name="P_Z_F_N_NB_LOGOS_FINANCEURS" localSheetId="7">#REF!</definedName>
    <definedName name="P_Z_F_N_NB_LOGOS_FINANCEURS">#REF!</definedName>
    <definedName name="P_Z_F_N_RAPPELS" localSheetId="7">#REF!</definedName>
    <definedName name="P_Z_F_N_RAPPELS">#REF!</definedName>
    <definedName name="P_Z_G_R_G_BOOLEEN" localSheetId="7">#REF!</definedName>
    <definedName name="P_Z_G_R_G_BOOLEEN">#REF!</definedName>
    <definedName name="P_Z_G_R_G_BOOLEEN_NON" localSheetId="7">#REF!</definedName>
    <definedName name="P_Z_G_R_G_BOOLEEN_NON">#REF!</definedName>
    <definedName name="P_Z_G_R_G_BOOLEEN_OUI" localSheetId="7">#REF!</definedName>
    <definedName name="P_Z_G_R_G_BOOLEEN_OUI">#REF!</definedName>
    <definedName name="P_Z_G_R_G_INTERVENTIONS_PSN" localSheetId="7">#REF!</definedName>
    <definedName name="P_Z_G_R_G_INTERVENTIONS_PSN">#REF!</definedName>
    <definedName name="P_Z_G_R_G_NB_CATEGORIES" localSheetId="7">#REF!</definedName>
    <definedName name="P_Z_G_R_G_NB_CATEGORIES">#REF!</definedName>
    <definedName name="P_Z_G_R_G_NB_LOGOS_FINANCEURS" localSheetId="7">#REF!</definedName>
    <definedName name="P_Z_G_R_G_NB_LOGOS_FINANCEURS">#REF!</definedName>
    <definedName name="_xlnm.Print_Area" localSheetId="0">Accueil!$A$1:$X$30</definedName>
    <definedName name="_xlnm.Print_Area" localSheetId="9">'BASE DE DONNEES'!$A$1:$E$51</definedName>
    <definedName name="_xlnm.Print_Area" localSheetId="8">PUBLIPOSTAGE!$A$1:$DG$2</definedName>
    <definedName name="zz" localSheetId="7">#REF!</definedName>
    <definedName name="zz">#REF!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calcChain.xml><?xml version="1.0" encoding="utf-8"?>
<calcChain xmlns="http://schemas.openxmlformats.org/spreadsheetml/2006/main">
  <c r="E16" i="31" l="1"/>
  <c r="B15" i="48"/>
  <c r="C5" i="31"/>
  <c r="C6" i="48" l="1"/>
  <c r="C6" i="31"/>
  <c r="J48" i="43"/>
  <c r="J47" i="43"/>
  <c r="E47" i="43"/>
  <c r="J44" i="43"/>
  <c r="E44" i="43"/>
  <c r="B17" i="31" l="1"/>
  <c r="I34" i="43" l="1"/>
  <c r="D5" i="48"/>
  <c r="C11" i="31" l="1"/>
  <c r="C10" i="31"/>
  <c r="C9" i="31"/>
  <c r="C8" i="31"/>
  <c r="C7" i="48"/>
  <c r="D7" i="48" s="1"/>
  <c r="C5" i="48" l="1"/>
  <c r="B16" i="31"/>
  <c r="H16" i="31" l="1"/>
  <c r="M5" i="46"/>
  <c r="L5" i="46"/>
  <c r="P4" i="52"/>
  <c r="O4" i="52"/>
  <c r="N4" i="52"/>
  <c r="M4" i="52"/>
  <c r="L4" i="52"/>
  <c r="K4" i="52"/>
  <c r="J4" i="52"/>
  <c r="Q105" i="52"/>
  <c r="H105" i="52"/>
  <c r="S10" i="52"/>
  <c r="S12" i="52"/>
  <c r="S20" i="52"/>
  <c r="S25" i="52"/>
  <c r="S26" i="52"/>
  <c r="S28" i="52"/>
  <c r="S68" i="52"/>
  <c r="S69" i="52"/>
  <c r="S73" i="52"/>
  <c r="S74" i="52"/>
  <c r="S76" i="52"/>
  <c r="S84" i="52"/>
  <c r="O6" i="46"/>
  <c r="T12" i="52"/>
  <c r="T15" i="52"/>
  <c r="T20" i="52"/>
  <c r="T21" i="52"/>
  <c r="T23" i="52"/>
  <c r="T52" i="52"/>
  <c r="T53" i="52"/>
  <c r="T55" i="52"/>
  <c r="T58" i="52"/>
  <c r="T60" i="52"/>
  <c r="T85" i="52"/>
  <c r="T87" i="52"/>
  <c r="T90" i="52"/>
  <c r="T92" i="52"/>
  <c r="P6" i="52"/>
  <c r="S6" i="52" s="1"/>
  <c r="P7" i="52"/>
  <c r="S7" i="52" s="1"/>
  <c r="P8" i="52"/>
  <c r="T8" i="52" s="1"/>
  <c r="P9" i="52"/>
  <c r="T9" i="52" s="1"/>
  <c r="P10" i="52"/>
  <c r="T10" i="52" s="1"/>
  <c r="P11" i="52"/>
  <c r="T11" i="52" s="1"/>
  <c r="P12" i="52"/>
  <c r="P13" i="52"/>
  <c r="S13" i="52" s="1"/>
  <c r="P14" i="52"/>
  <c r="S14" i="52" s="1"/>
  <c r="P15" i="52"/>
  <c r="S15" i="52" s="1"/>
  <c r="P16" i="52"/>
  <c r="S16" i="52" s="1"/>
  <c r="P17" i="52"/>
  <c r="S17" i="52" s="1"/>
  <c r="P18" i="52"/>
  <c r="S18" i="52" s="1"/>
  <c r="P19" i="52"/>
  <c r="S19" i="52" s="1"/>
  <c r="P20" i="52"/>
  <c r="P21" i="52"/>
  <c r="S21" i="52" s="1"/>
  <c r="P22" i="52"/>
  <c r="S22" i="52" s="1"/>
  <c r="P23" i="52"/>
  <c r="S23" i="52" s="1"/>
  <c r="P24" i="52"/>
  <c r="T24" i="52" s="1"/>
  <c r="P25" i="52"/>
  <c r="T25" i="52" s="1"/>
  <c r="P26" i="52"/>
  <c r="T26" i="52" s="1"/>
  <c r="P27" i="52"/>
  <c r="T27" i="52" s="1"/>
  <c r="P28" i="52"/>
  <c r="T28" i="52" s="1"/>
  <c r="P29" i="52"/>
  <c r="S29" i="52" s="1"/>
  <c r="P30" i="52"/>
  <c r="S30" i="52" s="1"/>
  <c r="P31" i="52"/>
  <c r="S31" i="52" s="1"/>
  <c r="P32" i="52"/>
  <c r="S32" i="52" s="1"/>
  <c r="P33" i="52"/>
  <c r="S33" i="52" s="1"/>
  <c r="P34" i="52"/>
  <c r="S34" i="52" s="1"/>
  <c r="P35" i="52"/>
  <c r="S35" i="52" s="1"/>
  <c r="P36" i="52"/>
  <c r="S36" i="52" s="1"/>
  <c r="P37" i="52"/>
  <c r="S37" i="52" s="1"/>
  <c r="P38" i="52"/>
  <c r="S38" i="52" s="1"/>
  <c r="P39" i="52"/>
  <c r="S39" i="52" s="1"/>
  <c r="P40" i="52"/>
  <c r="T40" i="52" s="1"/>
  <c r="P41" i="52"/>
  <c r="T41" i="52" s="1"/>
  <c r="P42" i="52"/>
  <c r="S42" i="52" s="1"/>
  <c r="P43" i="52"/>
  <c r="T43" i="52" s="1"/>
  <c r="P44" i="52"/>
  <c r="S44" i="52" s="1"/>
  <c r="P45" i="52"/>
  <c r="S45" i="52" s="1"/>
  <c r="P46" i="52"/>
  <c r="S46" i="52" s="1"/>
  <c r="P47" i="52"/>
  <c r="S47" i="52" s="1"/>
  <c r="P48" i="52"/>
  <c r="S48" i="52" s="1"/>
  <c r="P49" i="52"/>
  <c r="S49" i="52" s="1"/>
  <c r="P50" i="52"/>
  <c r="S50" i="52" s="1"/>
  <c r="P51" i="52"/>
  <c r="S51" i="52" s="1"/>
  <c r="P52" i="52"/>
  <c r="S52" i="52" s="1"/>
  <c r="P53" i="52"/>
  <c r="S53" i="52" s="1"/>
  <c r="P54" i="52"/>
  <c r="S54" i="52" s="1"/>
  <c r="P55" i="52"/>
  <c r="S55" i="52" s="1"/>
  <c r="P56" i="52"/>
  <c r="T56" i="52" s="1"/>
  <c r="P57" i="52"/>
  <c r="T57" i="52" s="1"/>
  <c r="P58" i="52"/>
  <c r="S58" i="52" s="1"/>
  <c r="P59" i="52"/>
  <c r="T59" i="52" s="1"/>
  <c r="P60" i="52"/>
  <c r="S60" i="52" s="1"/>
  <c r="P61" i="52"/>
  <c r="S61" i="52" s="1"/>
  <c r="P62" i="52"/>
  <c r="S62" i="52" s="1"/>
  <c r="P63" i="52"/>
  <c r="S63" i="52" s="1"/>
  <c r="P64" i="52"/>
  <c r="S64" i="52" s="1"/>
  <c r="P65" i="52"/>
  <c r="S65" i="52" s="1"/>
  <c r="P66" i="52"/>
  <c r="S66" i="52" s="1"/>
  <c r="P67" i="52"/>
  <c r="S67" i="52" s="1"/>
  <c r="P68" i="52"/>
  <c r="T68" i="52" s="1"/>
  <c r="P69" i="52"/>
  <c r="T69" i="52" s="1"/>
  <c r="P70" i="52"/>
  <c r="S70" i="52" s="1"/>
  <c r="P71" i="52"/>
  <c r="S71" i="52" s="1"/>
  <c r="P72" i="52"/>
  <c r="T72" i="52" s="1"/>
  <c r="P73" i="52"/>
  <c r="T73" i="52" s="1"/>
  <c r="P74" i="52"/>
  <c r="T74" i="52" s="1"/>
  <c r="P75" i="52"/>
  <c r="T75" i="52" s="1"/>
  <c r="P76" i="52"/>
  <c r="T76" i="52" s="1"/>
  <c r="P77" i="52"/>
  <c r="S77" i="52" s="1"/>
  <c r="P78" i="52"/>
  <c r="S78" i="52" s="1"/>
  <c r="P79" i="52"/>
  <c r="S79" i="52" s="1"/>
  <c r="P80" i="52"/>
  <c r="S80" i="52" s="1"/>
  <c r="P81" i="52"/>
  <c r="S81" i="52" s="1"/>
  <c r="P82" i="52"/>
  <c r="S82" i="52" s="1"/>
  <c r="P83" i="52"/>
  <c r="S83" i="52" s="1"/>
  <c r="P84" i="52"/>
  <c r="T84" i="52" s="1"/>
  <c r="P85" i="52"/>
  <c r="S85" i="52" s="1"/>
  <c r="P86" i="52"/>
  <c r="S86" i="52" s="1"/>
  <c r="P87" i="52"/>
  <c r="S87" i="52" s="1"/>
  <c r="P88" i="52"/>
  <c r="T88" i="52" s="1"/>
  <c r="P89" i="52"/>
  <c r="T89" i="52" s="1"/>
  <c r="P90" i="52"/>
  <c r="S90" i="52" s="1"/>
  <c r="P91" i="52"/>
  <c r="T91" i="52" s="1"/>
  <c r="P92" i="52"/>
  <c r="S92" i="52" s="1"/>
  <c r="P93" i="52"/>
  <c r="S93" i="52" s="1"/>
  <c r="P94" i="52"/>
  <c r="S94" i="52" s="1"/>
  <c r="P95" i="52"/>
  <c r="S95" i="52" s="1"/>
  <c r="P96" i="52"/>
  <c r="S96" i="52" s="1"/>
  <c r="P97" i="52"/>
  <c r="S97" i="52" s="1"/>
  <c r="P98" i="52"/>
  <c r="S98" i="52" s="1"/>
  <c r="P99" i="52"/>
  <c r="S99" i="52" s="1"/>
  <c r="P100" i="52"/>
  <c r="T100" i="52" s="1"/>
  <c r="P101" i="52"/>
  <c r="T101" i="52" s="1"/>
  <c r="P102" i="52"/>
  <c r="S102" i="52" s="1"/>
  <c r="P103" i="52"/>
  <c r="S103" i="52" s="1"/>
  <c r="P104" i="52"/>
  <c r="T104" i="52" s="1"/>
  <c r="O104" i="52"/>
  <c r="O6" i="52"/>
  <c r="O7" i="52"/>
  <c r="O8" i="52"/>
  <c r="O9" i="52"/>
  <c r="O10" i="52"/>
  <c r="O11" i="52"/>
  <c r="O12" i="52"/>
  <c r="O13" i="52"/>
  <c r="O14" i="52"/>
  <c r="O15" i="52"/>
  <c r="O16" i="52"/>
  <c r="O17" i="52"/>
  <c r="O18" i="52"/>
  <c r="O19" i="52"/>
  <c r="O20" i="52"/>
  <c r="O21" i="52"/>
  <c r="O22" i="52"/>
  <c r="O23" i="52"/>
  <c r="O24" i="52"/>
  <c r="O25" i="52"/>
  <c r="O26" i="52"/>
  <c r="O27" i="52"/>
  <c r="O28" i="52"/>
  <c r="O29" i="52"/>
  <c r="O30" i="52"/>
  <c r="O31" i="52"/>
  <c r="O32" i="52"/>
  <c r="O33" i="52"/>
  <c r="O34" i="52"/>
  <c r="O35" i="52"/>
  <c r="O36" i="52"/>
  <c r="O37" i="52"/>
  <c r="O38" i="52"/>
  <c r="O39" i="52"/>
  <c r="O40" i="52"/>
  <c r="O41" i="52"/>
  <c r="O42" i="52"/>
  <c r="O43" i="52"/>
  <c r="O44" i="52"/>
  <c r="O45" i="52"/>
  <c r="O46" i="52"/>
  <c r="O47" i="52"/>
  <c r="O48" i="52"/>
  <c r="O49" i="52"/>
  <c r="O50" i="52"/>
  <c r="O51" i="52"/>
  <c r="O52" i="52"/>
  <c r="O53" i="52"/>
  <c r="O54" i="52"/>
  <c r="O55" i="52"/>
  <c r="O56" i="52"/>
  <c r="O57" i="52"/>
  <c r="O58" i="52"/>
  <c r="O59" i="52"/>
  <c r="O60" i="52"/>
  <c r="O61" i="52"/>
  <c r="O62" i="52"/>
  <c r="O63" i="52"/>
  <c r="O64" i="52"/>
  <c r="O65" i="52"/>
  <c r="O66" i="52"/>
  <c r="O67" i="52"/>
  <c r="O68" i="52"/>
  <c r="O69" i="52"/>
  <c r="O70" i="52"/>
  <c r="O71" i="52"/>
  <c r="O72" i="52"/>
  <c r="O73" i="52"/>
  <c r="O74" i="52"/>
  <c r="O75" i="52"/>
  <c r="O76" i="52"/>
  <c r="O77" i="52"/>
  <c r="O78" i="52"/>
  <c r="O79" i="52"/>
  <c r="O80" i="52"/>
  <c r="O81" i="52"/>
  <c r="O82" i="52"/>
  <c r="O83" i="52"/>
  <c r="O84" i="52"/>
  <c r="O85" i="52"/>
  <c r="O86" i="52"/>
  <c r="O87" i="52"/>
  <c r="O88" i="52"/>
  <c r="O89" i="52"/>
  <c r="O90" i="52"/>
  <c r="O91" i="52"/>
  <c r="O92" i="52"/>
  <c r="O93" i="52"/>
  <c r="O94" i="52"/>
  <c r="O95" i="52"/>
  <c r="O96" i="52"/>
  <c r="O97" i="52"/>
  <c r="O98" i="52"/>
  <c r="O99" i="52"/>
  <c r="O100" i="52"/>
  <c r="O101" i="52"/>
  <c r="O102" i="52"/>
  <c r="O103" i="52"/>
  <c r="N6" i="52"/>
  <c r="N7" i="52"/>
  <c r="N8" i="52"/>
  <c r="N9" i="52"/>
  <c r="N10" i="52"/>
  <c r="N11" i="52"/>
  <c r="N12" i="52"/>
  <c r="N13" i="52"/>
  <c r="N14" i="52"/>
  <c r="N15" i="52"/>
  <c r="N16" i="52"/>
  <c r="N17" i="52"/>
  <c r="N18" i="52"/>
  <c r="N19" i="52"/>
  <c r="N20" i="52"/>
  <c r="N21" i="52"/>
  <c r="N22" i="52"/>
  <c r="N23" i="52"/>
  <c r="N24" i="52"/>
  <c r="N25" i="52"/>
  <c r="N26" i="52"/>
  <c r="N27" i="52"/>
  <c r="N28" i="52"/>
  <c r="N29" i="52"/>
  <c r="N30" i="52"/>
  <c r="N31" i="52"/>
  <c r="N32" i="52"/>
  <c r="N33" i="52"/>
  <c r="N34" i="52"/>
  <c r="N35" i="52"/>
  <c r="N36" i="52"/>
  <c r="N37" i="52"/>
  <c r="N38" i="52"/>
  <c r="N39" i="52"/>
  <c r="N40" i="52"/>
  <c r="N41" i="52"/>
  <c r="N42" i="52"/>
  <c r="N43" i="52"/>
  <c r="N44" i="52"/>
  <c r="N45" i="52"/>
  <c r="N46" i="52"/>
  <c r="N47" i="52"/>
  <c r="N48" i="52"/>
  <c r="N49" i="52"/>
  <c r="N50" i="52"/>
  <c r="N51" i="52"/>
  <c r="N52" i="52"/>
  <c r="N53" i="52"/>
  <c r="N54" i="52"/>
  <c r="N55" i="52"/>
  <c r="N56" i="52"/>
  <c r="N57" i="52"/>
  <c r="N58" i="52"/>
  <c r="N59" i="52"/>
  <c r="N60" i="52"/>
  <c r="N61" i="52"/>
  <c r="N62" i="52"/>
  <c r="N63" i="52"/>
  <c r="N64" i="52"/>
  <c r="N65" i="52"/>
  <c r="N66" i="52"/>
  <c r="N67" i="52"/>
  <c r="N68" i="52"/>
  <c r="N69" i="52"/>
  <c r="N70" i="52"/>
  <c r="N71" i="52"/>
  <c r="N72" i="52"/>
  <c r="N73" i="52"/>
  <c r="N74" i="52"/>
  <c r="N75" i="52"/>
  <c r="N76" i="52"/>
  <c r="N77" i="52"/>
  <c r="N78" i="52"/>
  <c r="N79" i="52"/>
  <c r="N80" i="52"/>
  <c r="N81" i="52"/>
  <c r="N82" i="52"/>
  <c r="N83" i="52"/>
  <c r="N84" i="52"/>
  <c r="N85" i="52"/>
  <c r="N86" i="52"/>
  <c r="N87" i="52"/>
  <c r="N88" i="52"/>
  <c r="N89" i="52"/>
  <c r="N90" i="52"/>
  <c r="N91" i="52"/>
  <c r="N92" i="52"/>
  <c r="N93" i="52"/>
  <c r="N94" i="52"/>
  <c r="N95" i="52"/>
  <c r="N96" i="52"/>
  <c r="N97" i="52"/>
  <c r="N98" i="52"/>
  <c r="N99" i="52"/>
  <c r="N100" i="52"/>
  <c r="N101" i="52"/>
  <c r="N102" i="52"/>
  <c r="N103" i="52"/>
  <c r="N104" i="52"/>
  <c r="M6" i="52"/>
  <c r="M7" i="52"/>
  <c r="M8" i="52"/>
  <c r="M9" i="52"/>
  <c r="M10" i="52"/>
  <c r="M11" i="52"/>
  <c r="M12" i="52"/>
  <c r="M13" i="52"/>
  <c r="M14" i="52"/>
  <c r="M15" i="52"/>
  <c r="M16" i="52"/>
  <c r="M17" i="52"/>
  <c r="M18" i="52"/>
  <c r="M19" i="52"/>
  <c r="M20" i="52"/>
  <c r="M21" i="52"/>
  <c r="M22" i="52"/>
  <c r="M23" i="52"/>
  <c r="M24" i="52"/>
  <c r="M25" i="52"/>
  <c r="M26" i="52"/>
  <c r="M27" i="52"/>
  <c r="M28" i="52"/>
  <c r="M29" i="52"/>
  <c r="M30" i="52"/>
  <c r="M31" i="52"/>
  <c r="M32" i="52"/>
  <c r="M33" i="52"/>
  <c r="M34" i="52"/>
  <c r="M35" i="52"/>
  <c r="M36" i="52"/>
  <c r="M37" i="52"/>
  <c r="M38" i="52"/>
  <c r="M39" i="52"/>
  <c r="M40" i="52"/>
  <c r="M41" i="52"/>
  <c r="M42" i="52"/>
  <c r="M43" i="52"/>
  <c r="M44" i="52"/>
  <c r="M45" i="52"/>
  <c r="M46" i="52"/>
  <c r="M47" i="52"/>
  <c r="M48" i="52"/>
  <c r="M49" i="52"/>
  <c r="M50" i="52"/>
  <c r="M51" i="52"/>
  <c r="M52" i="52"/>
  <c r="M53" i="52"/>
  <c r="M54" i="52"/>
  <c r="M55" i="52"/>
  <c r="M56" i="52"/>
  <c r="M57" i="52"/>
  <c r="M58" i="52"/>
  <c r="M59" i="52"/>
  <c r="M60" i="52"/>
  <c r="M61" i="52"/>
  <c r="M62" i="52"/>
  <c r="M63" i="52"/>
  <c r="M64" i="52"/>
  <c r="M65" i="52"/>
  <c r="M66" i="52"/>
  <c r="M67" i="52"/>
  <c r="M68" i="52"/>
  <c r="M69" i="52"/>
  <c r="M70" i="52"/>
  <c r="M71" i="52"/>
  <c r="M72" i="52"/>
  <c r="M73" i="52"/>
  <c r="M74" i="52"/>
  <c r="M75" i="52"/>
  <c r="M76" i="52"/>
  <c r="M77" i="52"/>
  <c r="M78" i="52"/>
  <c r="M79" i="52"/>
  <c r="M80" i="52"/>
  <c r="M81" i="52"/>
  <c r="M82" i="52"/>
  <c r="M83" i="52"/>
  <c r="M84" i="52"/>
  <c r="M85" i="52"/>
  <c r="M86" i="52"/>
  <c r="M87" i="52"/>
  <c r="M88" i="52"/>
  <c r="M89" i="52"/>
  <c r="M90" i="52"/>
  <c r="M91" i="52"/>
  <c r="M92" i="52"/>
  <c r="M93" i="52"/>
  <c r="M94" i="52"/>
  <c r="M95" i="52"/>
  <c r="M96" i="52"/>
  <c r="M97" i="52"/>
  <c r="M98" i="52"/>
  <c r="M99" i="52"/>
  <c r="M100" i="52"/>
  <c r="M101" i="52"/>
  <c r="M102" i="52"/>
  <c r="M103" i="52"/>
  <c r="M104" i="52"/>
  <c r="L6" i="52"/>
  <c r="L7" i="52"/>
  <c r="L8" i="52"/>
  <c r="L9" i="52"/>
  <c r="L10" i="52"/>
  <c r="L11" i="52"/>
  <c r="L12" i="52"/>
  <c r="L13" i="52"/>
  <c r="L14" i="52"/>
  <c r="L15" i="52"/>
  <c r="L16" i="52"/>
  <c r="L17" i="52"/>
  <c r="L18" i="52"/>
  <c r="L19" i="52"/>
  <c r="L20" i="52"/>
  <c r="L21" i="52"/>
  <c r="L22" i="52"/>
  <c r="L23" i="52"/>
  <c r="L24" i="52"/>
  <c r="L25" i="52"/>
  <c r="L26" i="52"/>
  <c r="L27" i="52"/>
  <c r="L28" i="52"/>
  <c r="L29" i="52"/>
  <c r="L30" i="52"/>
  <c r="L31" i="52"/>
  <c r="L32" i="52"/>
  <c r="L33" i="52"/>
  <c r="L34" i="52"/>
  <c r="L35" i="52"/>
  <c r="L36" i="52"/>
  <c r="L37" i="52"/>
  <c r="L38" i="52"/>
  <c r="L39" i="52"/>
  <c r="L40" i="52"/>
  <c r="L41" i="52"/>
  <c r="L42" i="52"/>
  <c r="L43" i="52"/>
  <c r="L44" i="52"/>
  <c r="L45" i="52"/>
  <c r="L46" i="52"/>
  <c r="L47" i="52"/>
  <c r="L48" i="52"/>
  <c r="L49" i="52"/>
  <c r="L50" i="52"/>
  <c r="L51" i="52"/>
  <c r="L52" i="52"/>
  <c r="L53" i="52"/>
  <c r="L54" i="52"/>
  <c r="L55" i="52"/>
  <c r="L56" i="52"/>
  <c r="L57" i="52"/>
  <c r="L58" i="52"/>
  <c r="L59" i="52"/>
  <c r="L60" i="52"/>
  <c r="L61" i="52"/>
  <c r="L62" i="52"/>
  <c r="L63" i="52"/>
  <c r="L64" i="52"/>
  <c r="L65" i="52"/>
  <c r="L66" i="52"/>
  <c r="L67" i="52"/>
  <c r="L68" i="52"/>
  <c r="L69" i="52"/>
  <c r="L70" i="52"/>
  <c r="L71" i="52"/>
  <c r="L72" i="52"/>
  <c r="L73" i="52"/>
  <c r="L74" i="52"/>
  <c r="L75" i="52"/>
  <c r="L76" i="52"/>
  <c r="L77" i="52"/>
  <c r="L78" i="52"/>
  <c r="L79" i="52"/>
  <c r="L80" i="52"/>
  <c r="L81" i="52"/>
  <c r="L82" i="52"/>
  <c r="L83" i="52"/>
  <c r="L84" i="52"/>
  <c r="L85" i="52"/>
  <c r="L86" i="52"/>
  <c r="L87" i="52"/>
  <c r="L88" i="52"/>
  <c r="L89" i="52"/>
  <c r="L90" i="52"/>
  <c r="L91" i="52"/>
  <c r="L92" i="52"/>
  <c r="L93" i="52"/>
  <c r="L94" i="52"/>
  <c r="L95" i="52"/>
  <c r="L96" i="52"/>
  <c r="L97" i="52"/>
  <c r="L98" i="52"/>
  <c r="L99" i="52"/>
  <c r="L100" i="52"/>
  <c r="L101" i="52"/>
  <c r="L102" i="52"/>
  <c r="L103" i="52"/>
  <c r="L104" i="52"/>
  <c r="J5" i="52"/>
  <c r="J6" i="52"/>
  <c r="J7" i="52"/>
  <c r="J8" i="52"/>
  <c r="J9" i="52"/>
  <c r="J10" i="52"/>
  <c r="J11" i="52"/>
  <c r="J12" i="52"/>
  <c r="J13" i="52"/>
  <c r="J14" i="52"/>
  <c r="J15" i="52"/>
  <c r="J16" i="52"/>
  <c r="J17" i="52"/>
  <c r="J18" i="52"/>
  <c r="J19" i="52"/>
  <c r="J20" i="52"/>
  <c r="J21" i="52"/>
  <c r="J22" i="52"/>
  <c r="J23" i="52"/>
  <c r="J24" i="52"/>
  <c r="J25" i="52"/>
  <c r="J26" i="52"/>
  <c r="J27" i="52"/>
  <c r="J28" i="52"/>
  <c r="J29" i="52"/>
  <c r="J30" i="52"/>
  <c r="J31" i="52"/>
  <c r="J32" i="52"/>
  <c r="J33" i="52"/>
  <c r="J34" i="52"/>
  <c r="J35" i="52"/>
  <c r="J36" i="52"/>
  <c r="J37" i="52"/>
  <c r="J38" i="52"/>
  <c r="J39" i="52"/>
  <c r="J40" i="52"/>
  <c r="J41" i="52"/>
  <c r="J42" i="52"/>
  <c r="J43" i="52"/>
  <c r="J44" i="52"/>
  <c r="J45" i="52"/>
  <c r="J46" i="52"/>
  <c r="J47" i="52"/>
  <c r="J48" i="52"/>
  <c r="J49" i="52"/>
  <c r="J50" i="52"/>
  <c r="J51" i="52"/>
  <c r="J52" i="52"/>
  <c r="J53" i="52"/>
  <c r="J54" i="52"/>
  <c r="J55" i="52"/>
  <c r="J56" i="52"/>
  <c r="J57" i="52"/>
  <c r="J58" i="52"/>
  <c r="J59" i="52"/>
  <c r="J60" i="52"/>
  <c r="J61" i="52"/>
  <c r="J62" i="52"/>
  <c r="J63" i="52"/>
  <c r="J64" i="52"/>
  <c r="J65" i="52"/>
  <c r="J66" i="52"/>
  <c r="J67" i="52"/>
  <c r="J68" i="52"/>
  <c r="J69" i="52"/>
  <c r="J70" i="52"/>
  <c r="J71" i="52"/>
  <c r="J72" i="52"/>
  <c r="J73" i="52"/>
  <c r="J74" i="52"/>
  <c r="J75" i="52"/>
  <c r="J76" i="52"/>
  <c r="J77" i="52"/>
  <c r="J78" i="52"/>
  <c r="J79" i="52"/>
  <c r="J80" i="52"/>
  <c r="J81" i="52"/>
  <c r="J82" i="52"/>
  <c r="J83" i="52"/>
  <c r="J84" i="52"/>
  <c r="J85" i="52"/>
  <c r="J86" i="52"/>
  <c r="J87" i="52"/>
  <c r="J88" i="52"/>
  <c r="J89" i="52"/>
  <c r="J90" i="52"/>
  <c r="J91" i="52"/>
  <c r="J92" i="52"/>
  <c r="J93" i="52"/>
  <c r="J94" i="52"/>
  <c r="J95" i="52"/>
  <c r="J96" i="52"/>
  <c r="J97" i="52"/>
  <c r="J98" i="52"/>
  <c r="J99" i="52"/>
  <c r="J100" i="52"/>
  <c r="J101" i="52"/>
  <c r="J102" i="52"/>
  <c r="J103" i="52"/>
  <c r="J104" i="52"/>
  <c r="P5" i="52"/>
  <c r="T5" i="52" s="1"/>
  <c r="O5" i="52"/>
  <c r="N5" i="52"/>
  <c r="M5" i="52"/>
  <c r="L5" i="52"/>
  <c r="K6" i="52"/>
  <c r="K7" i="52"/>
  <c r="K8" i="52"/>
  <c r="K9" i="52"/>
  <c r="K10" i="52"/>
  <c r="K11" i="52"/>
  <c r="K12" i="52"/>
  <c r="K13" i="52"/>
  <c r="K14" i="52"/>
  <c r="K15" i="52"/>
  <c r="K16" i="52"/>
  <c r="K17" i="52"/>
  <c r="K18" i="52"/>
  <c r="K19" i="52"/>
  <c r="K20" i="52"/>
  <c r="K21" i="52"/>
  <c r="K22" i="52"/>
  <c r="K23" i="52"/>
  <c r="K24" i="52"/>
  <c r="K25" i="52"/>
  <c r="K26" i="52"/>
  <c r="K27" i="52"/>
  <c r="K28" i="52"/>
  <c r="K29" i="52"/>
  <c r="K30" i="52"/>
  <c r="K31" i="52"/>
  <c r="K32" i="52"/>
  <c r="K33" i="52"/>
  <c r="K34" i="52"/>
  <c r="K35" i="52"/>
  <c r="K36" i="52"/>
  <c r="K37" i="52"/>
  <c r="K38" i="52"/>
  <c r="K39" i="52"/>
  <c r="K40" i="52"/>
  <c r="K41" i="52"/>
  <c r="K42" i="52"/>
  <c r="K43" i="52"/>
  <c r="K44" i="52"/>
  <c r="K45" i="52"/>
  <c r="K46" i="52"/>
  <c r="K47" i="52"/>
  <c r="K48" i="52"/>
  <c r="K49" i="52"/>
  <c r="K50" i="52"/>
  <c r="K51" i="52"/>
  <c r="K52" i="52"/>
  <c r="K53" i="52"/>
  <c r="K54" i="52"/>
  <c r="K55" i="52"/>
  <c r="K56" i="52"/>
  <c r="K57" i="52"/>
  <c r="K58" i="52"/>
  <c r="K59" i="52"/>
  <c r="K60" i="52"/>
  <c r="K61" i="52"/>
  <c r="K62" i="52"/>
  <c r="K63" i="52"/>
  <c r="K64" i="52"/>
  <c r="K65" i="52"/>
  <c r="K66" i="52"/>
  <c r="K67" i="52"/>
  <c r="K68" i="52"/>
  <c r="K69" i="52"/>
  <c r="K70" i="52"/>
  <c r="K71" i="52"/>
  <c r="K72" i="52"/>
  <c r="K73" i="52"/>
  <c r="K74" i="52"/>
  <c r="K75" i="52"/>
  <c r="K76" i="52"/>
  <c r="K77" i="52"/>
  <c r="K78" i="52"/>
  <c r="K79" i="52"/>
  <c r="K80" i="52"/>
  <c r="K81" i="52"/>
  <c r="K82" i="52"/>
  <c r="K83" i="52"/>
  <c r="K84" i="52"/>
  <c r="K85" i="52"/>
  <c r="K86" i="52"/>
  <c r="K87" i="52"/>
  <c r="K88" i="52"/>
  <c r="K89" i="52"/>
  <c r="K90" i="52"/>
  <c r="K91" i="52"/>
  <c r="K92" i="52"/>
  <c r="K93" i="52"/>
  <c r="K94" i="52"/>
  <c r="K95" i="52"/>
  <c r="K96" i="52"/>
  <c r="K97" i="52"/>
  <c r="K98" i="52"/>
  <c r="K99" i="52"/>
  <c r="K100" i="52"/>
  <c r="K101" i="52"/>
  <c r="K102" i="52"/>
  <c r="K103" i="52"/>
  <c r="K104" i="52"/>
  <c r="K5" i="52"/>
  <c r="B18" i="31"/>
  <c r="B19" i="31"/>
  <c r="B20" i="31"/>
  <c r="W6" i="28"/>
  <c r="W7" i="28"/>
  <c r="W8" i="28"/>
  <c r="W9" i="28"/>
  <c r="W10" i="28"/>
  <c r="W11" i="28"/>
  <c r="W12" i="28"/>
  <c r="W13" i="28"/>
  <c r="W14" i="28"/>
  <c r="W15" i="28"/>
  <c r="W16" i="28"/>
  <c r="W17" i="28"/>
  <c r="W18" i="28"/>
  <c r="W19" i="28"/>
  <c r="W20" i="28"/>
  <c r="W21" i="28"/>
  <c r="W22" i="28"/>
  <c r="W23" i="28"/>
  <c r="W24" i="28"/>
  <c r="W25" i="28"/>
  <c r="W26" i="28"/>
  <c r="W27" i="28"/>
  <c r="W28" i="28"/>
  <c r="W29" i="28"/>
  <c r="W30" i="28"/>
  <c r="W31" i="28"/>
  <c r="W32" i="28"/>
  <c r="W33" i="28"/>
  <c r="W34" i="28"/>
  <c r="W35" i="28"/>
  <c r="W36" i="28"/>
  <c r="W37" i="28"/>
  <c r="W38" i="28"/>
  <c r="W39" i="28"/>
  <c r="W40" i="28"/>
  <c r="W41" i="28"/>
  <c r="W42" i="28"/>
  <c r="W43" i="28"/>
  <c r="W44" i="28"/>
  <c r="W45" i="28"/>
  <c r="W46" i="28"/>
  <c r="W47" i="28"/>
  <c r="W48" i="28"/>
  <c r="W49" i="28"/>
  <c r="W50" i="28"/>
  <c r="W51" i="28"/>
  <c r="W52" i="28"/>
  <c r="W53" i="28"/>
  <c r="W54" i="28"/>
  <c r="W55" i="28"/>
  <c r="W56" i="28"/>
  <c r="W57" i="28"/>
  <c r="W58" i="28"/>
  <c r="W59" i="28"/>
  <c r="W60" i="28"/>
  <c r="W61" i="28"/>
  <c r="W62" i="28"/>
  <c r="W63" i="28"/>
  <c r="W64" i="28"/>
  <c r="W65" i="28"/>
  <c r="W66" i="28"/>
  <c r="W67" i="28"/>
  <c r="W68" i="28"/>
  <c r="W69" i="28"/>
  <c r="W70" i="28"/>
  <c r="W71" i="28"/>
  <c r="W72" i="28"/>
  <c r="W73" i="28"/>
  <c r="W74" i="28"/>
  <c r="W75" i="28"/>
  <c r="W76" i="28"/>
  <c r="W77" i="28"/>
  <c r="W78" i="28"/>
  <c r="W79" i="28"/>
  <c r="W80" i="28"/>
  <c r="W81" i="28"/>
  <c r="W82" i="28"/>
  <c r="W83" i="28"/>
  <c r="W84" i="28"/>
  <c r="W85" i="28"/>
  <c r="W86" i="28"/>
  <c r="W87" i="28"/>
  <c r="W88" i="28"/>
  <c r="W89" i="28"/>
  <c r="W90" i="28"/>
  <c r="W91" i="28"/>
  <c r="W92" i="28"/>
  <c r="W93" i="28"/>
  <c r="W94" i="28"/>
  <c r="W95" i="28"/>
  <c r="W96" i="28"/>
  <c r="W97" i="28"/>
  <c r="W98" i="28"/>
  <c r="W99" i="28"/>
  <c r="W100" i="28"/>
  <c r="W101" i="28"/>
  <c r="W102" i="28"/>
  <c r="W103" i="28"/>
  <c r="W104" i="28"/>
  <c r="X7" i="28"/>
  <c r="W5" i="28"/>
  <c r="E17" i="31" l="1"/>
  <c r="J16" i="31"/>
  <c r="N16" i="31"/>
  <c r="T98" i="52"/>
  <c r="T95" i="52"/>
  <c r="T18" i="52"/>
  <c r="T50" i="52"/>
  <c r="T47" i="52"/>
  <c r="S9" i="52"/>
  <c r="T82" i="52"/>
  <c r="T44" i="52"/>
  <c r="T7" i="52"/>
  <c r="T79" i="52"/>
  <c r="T42" i="52"/>
  <c r="S57" i="52"/>
  <c r="T39" i="52"/>
  <c r="S5" i="52"/>
  <c r="T37" i="52"/>
  <c r="S101" i="52"/>
  <c r="T71" i="52"/>
  <c r="T36" i="52"/>
  <c r="S100" i="52"/>
  <c r="T34" i="52"/>
  <c r="T103" i="52"/>
  <c r="T31" i="52"/>
  <c r="S41" i="52"/>
  <c r="T66" i="52"/>
  <c r="S89" i="52"/>
  <c r="T63" i="52"/>
  <c r="T102" i="52"/>
  <c r="T86" i="52"/>
  <c r="T70" i="52"/>
  <c r="T54" i="52"/>
  <c r="T38" i="52"/>
  <c r="T22" i="52"/>
  <c r="T6" i="52"/>
  <c r="S91" i="52"/>
  <c r="S75" i="52"/>
  <c r="S59" i="52"/>
  <c r="S43" i="52"/>
  <c r="S27" i="52"/>
  <c r="S11" i="52"/>
  <c r="T99" i="52"/>
  <c r="T83" i="52"/>
  <c r="T67" i="52"/>
  <c r="T51" i="52"/>
  <c r="T35" i="52"/>
  <c r="T19" i="52"/>
  <c r="S104" i="52"/>
  <c r="S88" i="52"/>
  <c r="S72" i="52"/>
  <c r="S56" i="52"/>
  <c r="S40" i="52"/>
  <c r="S24" i="52"/>
  <c r="S8" i="52"/>
  <c r="T97" i="52"/>
  <c r="T81" i="52"/>
  <c r="T65" i="52"/>
  <c r="T49" i="52"/>
  <c r="T33" i="52"/>
  <c r="T17" i="52"/>
  <c r="T96" i="52"/>
  <c r="T80" i="52"/>
  <c r="T64" i="52"/>
  <c r="T48" i="52"/>
  <c r="T32" i="52"/>
  <c r="T16" i="52"/>
  <c r="T94" i="52"/>
  <c r="T78" i="52"/>
  <c r="T62" i="52"/>
  <c r="T46" i="52"/>
  <c r="T30" i="52"/>
  <c r="T14" i="52"/>
  <c r="T93" i="52"/>
  <c r="T77" i="52"/>
  <c r="T61" i="52"/>
  <c r="T45" i="52"/>
  <c r="T29" i="52"/>
  <c r="T13" i="52"/>
  <c r="K16" i="31" l="1"/>
  <c r="L16" i="31"/>
  <c r="O16" i="31"/>
  <c r="A16" i="48"/>
  <c r="B16" i="48" s="1"/>
  <c r="A17" i="48"/>
  <c r="B17" i="48" s="1"/>
  <c r="A18" i="48"/>
  <c r="B18" i="48" s="1"/>
  <c r="A19" i="48"/>
  <c r="B19" i="48" s="1"/>
  <c r="A15" i="48"/>
  <c r="L6" i="46"/>
  <c r="G5" i="46"/>
  <c r="B13" i="43"/>
  <c r="M16" i="31" l="1"/>
  <c r="E15" i="48"/>
  <c r="H15" i="48" s="1"/>
  <c r="E18" i="31"/>
  <c r="J15" i="48" l="1"/>
  <c r="L15" i="48" s="1"/>
  <c r="N15" i="48"/>
  <c r="M6" i="46"/>
  <c r="O15" i="48" l="1"/>
  <c r="M15" i="48"/>
  <c r="K15" i="48"/>
  <c r="J5" i="43"/>
  <c r="M5" i="43" s="1"/>
  <c r="J6" i="43"/>
  <c r="M6" i="43" s="1"/>
  <c r="J7" i="43"/>
  <c r="M7" i="43" s="1"/>
  <c r="J8" i="43"/>
  <c r="M8" i="43" s="1"/>
  <c r="J4" i="43"/>
  <c r="M4" i="43" s="1"/>
  <c r="I5" i="43"/>
  <c r="I6" i="43"/>
  <c r="I7" i="43"/>
  <c r="I8" i="43"/>
  <c r="I4" i="43"/>
  <c r="B23" i="43"/>
  <c r="B27" i="43" s="1"/>
  <c r="B15" i="43"/>
  <c r="G7" i="46"/>
  <c r="G6" i="46"/>
  <c r="AF7" i="28"/>
  <c r="AF6" i="28"/>
  <c r="AF8" i="28"/>
  <c r="AF9" i="28"/>
  <c r="AF10" i="28"/>
  <c r="AF11" i="28"/>
  <c r="AF12" i="28"/>
  <c r="AF13" i="28"/>
  <c r="AF14" i="28"/>
  <c r="AF15" i="28"/>
  <c r="AF16" i="28"/>
  <c r="AF17" i="28"/>
  <c r="AF18" i="28"/>
  <c r="AF19" i="28"/>
  <c r="AF20" i="28"/>
  <c r="AF21" i="28"/>
  <c r="AF22" i="28"/>
  <c r="AF23" i="28"/>
  <c r="AF24" i="28"/>
  <c r="AF25" i="28"/>
  <c r="AF26" i="28"/>
  <c r="AF27" i="28"/>
  <c r="AF28" i="28"/>
  <c r="AF29" i="28"/>
  <c r="AF30" i="28"/>
  <c r="AF31" i="28"/>
  <c r="AF32" i="28"/>
  <c r="AF33" i="28"/>
  <c r="AF34" i="28"/>
  <c r="AF35" i="28"/>
  <c r="AF36" i="28"/>
  <c r="AF37" i="28"/>
  <c r="AF38" i="28"/>
  <c r="AF39" i="28"/>
  <c r="AF40" i="28"/>
  <c r="AF41" i="28"/>
  <c r="AF42" i="28"/>
  <c r="AF43" i="28"/>
  <c r="AF44" i="28"/>
  <c r="AF45" i="28"/>
  <c r="AF46" i="28"/>
  <c r="AF47" i="28"/>
  <c r="AF48" i="28"/>
  <c r="AF49" i="28"/>
  <c r="AF50" i="28"/>
  <c r="AF51" i="28"/>
  <c r="AF52" i="28"/>
  <c r="AF53" i="28"/>
  <c r="AF54" i="28"/>
  <c r="AF55" i="28"/>
  <c r="AF56" i="28"/>
  <c r="AF57" i="28"/>
  <c r="AF58" i="28"/>
  <c r="AF59" i="28"/>
  <c r="AF60" i="28"/>
  <c r="AF61" i="28"/>
  <c r="AF62" i="28"/>
  <c r="AF63" i="28"/>
  <c r="AF64" i="28"/>
  <c r="AF65" i="28"/>
  <c r="AF66" i="28"/>
  <c r="AF67" i="28"/>
  <c r="AF68" i="28"/>
  <c r="AF69" i="28"/>
  <c r="AF70" i="28"/>
  <c r="AF71" i="28"/>
  <c r="AF72" i="28"/>
  <c r="AF73" i="28"/>
  <c r="AF74" i="28"/>
  <c r="AF75" i="28"/>
  <c r="AF76" i="28"/>
  <c r="AF77" i="28"/>
  <c r="AF78" i="28"/>
  <c r="AF79" i="28"/>
  <c r="AF80" i="28"/>
  <c r="AF81" i="28"/>
  <c r="AF82" i="28"/>
  <c r="AF83" i="28"/>
  <c r="AF84" i="28"/>
  <c r="AF85" i="28"/>
  <c r="AF86" i="28"/>
  <c r="AF87" i="28"/>
  <c r="AF88" i="28"/>
  <c r="AF89" i="28"/>
  <c r="AF90" i="28"/>
  <c r="AF91" i="28"/>
  <c r="AF92" i="28"/>
  <c r="AF93" i="28"/>
  <c r="AF94" i="28"/>
  <c r="AF95" i="28"/>
  <c r="AF96" i="28"/>
  <c r="AF97" i="28"/>
  <c r="AF98" i="28"/>
  <c r="AF99" i="28"/>
  <c r="AF100" i="28"/>
  <c r="AF101" i="28"/>
  <c r="AF102" i="28"/>
  <c r="AF103" i="28"/>
  <c r="AF104" i="28"/>
  <c r="AF5" i="28"/>
  <c r="AB5" i="28"/>
  <c r="Z6" i="28"/>
  <c r="Z7" i="28"/>
  <c r="Z8" i="28"/>
  <c r="Z9" i="28"/>
  <c r="Z10" i="28"/>
  <c r="Z11" i="28"/>
  <c r="Z12" i="28"/>
  <c r="Z13" i="28"/>
  <c r="Z14" i="28"/>
  <c r="Z15" i="28"/>
  <c r="Z16" i="28"/>
  <c r="Z17" i="28"/>
  <c r="Z18" i="28"/>
  <c r="Z19" i="28"/>
  <c r="Z20" i="28"/>
  <c r="Z21" i="28"/>
  <c r="Z22" i="28"/>
  <c r="Z23" i="28"/>
  <c r="Z24" i="28"/>
  <c r="Z25" i="28"/>
  <c r="Z26" i="28"/>
  <c r="Z27" i="28"/>
  <c r="Z28" i="28"/>
  <c r="Z29" i="28"/>
  <c r="Z30" i="28"/>
  <c r="Z31" i="28"/>
  <c r="Z32" i="28"/>
  <c r="Z33" i="28"/>
  <c r="Z34" i="28"/>
  <c r="Z35" i="28"/>
  <c r="Z36" i="28"/>
  <c r="Z37" i="28"/>
  <c r="Z38" i="28"/>
  <c r="Z39" i="28"/>
  <c r="Z40" i="28"/>
  <c r="Z41" i="28"/>
  <c r="Z42" i="28"/>
  <c r="Z43" i="28"/>
  <c r="Z44" i="28"/>
  <c r="Z45" i="28"/>
  <c r="Z46" i="28"/>
  <c r="Z47" i="28"/>
  <c r="Z48" i="28"/>
  <c r="Z49" i="28"/>
  <c r="Z50" i="28"/>
  <c r="Z51" i="28"/>
  <c r="Z52" i="28"/>
  <c r="Z53" i="28"/>
  <c r="Z54" i="28"/>
  <c r="Z55" i="28"/>
  <c r="Z56" i="28"/>
  <c r="Z57" i="28"/>
  <c r="Z58" i="28"/>
  <c r="Z59" i="28"/>
  <c r="Z60" i="28"/>
  <c r="Z61" i="28"/>
  <c r="Z62" i="28"/>
  <c r="Z63" i="28"/>
  <c r="Z64" i="28"/>
  <c r="Z65" i="28"/>
  <c r="Z66" i="28"/>
  <c r="Z67" i="28"/>
  <c r="Z68" i="28"/>
  <c r="Z69" i="28"/>
  <c r="Z70" i="28"/>
  <c r="Z71" i="28"/>
  <c r="Z72" i="28"/>
  <c r="Z73" i="28"/>
  <c r="Z74" i="28"/>
  <c r="Z75" i="28"/>
  <c r="Z76" i="28"/>
  <c r="Z77" i="28"/>
  <c r="Z78" i="28"/>
  <c r="Z79" i="28"/>
  <c r="Z80" i="28"/>
  <c r="Z81" i="28"/>
  <c r="Z82" i="28"/>
  <c r="Z83" i="28"/>
  <c r="Z84" i="28"/>
  <c r="Z85" i="28"/>
  <c r="Z86" i="28"/>
  <c r="Z87" i="28"/>
  <c r="Z88" i="28"/>
  <c r="Z89" i="28"/>
  <c r="Z90" i="28"/>
  <c r="Z91" i="28"/>
  <c r="Z92" i="28"/>
  <c r="Z93" i="28"/>
  <c r="Z94" i="28"/>
  <c r="Z95" i="28"/>
  <c r="Z96" i="28"/>
  <c r="Z97" i="28"/>
  <c r="Z98" i="28"/>
  <c r="Z99" i="28"/>
  <c r="Z100" i="28"/>
  <c r="Z101" i="28"/>
  <c r="Z102" i="28"/>
  <c r="Z103" i="28"/>
  <c r="Z104" i="28"/>
  <c r="Z5" i="28"/>
  <c r="Y6" i="28"/>
  <c r="Y7" i="28"/>
  <c r="Y8" i="28"/>
  <c r="Y9" i="28"/>
  <c r="Y10" i="28"/>
  <c r="Y11" i="28"/>
  <c r="Y12" i="28"/>
  <c r="Y13" i="28"/>
  <c r="Y14" i="28"/>
  <c r="Y15" i="28"/>
  <c r="Y16" i="28"/>
  <c r="Y17" i="28"/>
  <c r="Y18" i="28"/>
  <c r="Y19" i="28"/>
  <c r="Y20" i="28"/>
  <c r="Y21" i="28"/>
  <c r="Y22" i="28"/>
  <c r="Y23" i="28"/>
  <c r="Y24" i="28"/>
  <c r="Y25" i="28"/>
  <c r="Y26" i="28"/>
  <c r="Y27" i="28"/>
  <c r="Y28" i="28"/>
  <c r="Y29" i="28"/>
  <c r="Y30" i="28"/>
  <c r="Y31" i="28"/>
  <c r="Y32" i="28"/>
  <c r="Y33" i="28"/>
  <c r="Y34" i="28"/>
  <c r="Y35" i="28"/>
  <c r="Y36" i="28"/>
  <c r="Y37" i="28"/>
  <c r="Y38" i="28"/>
  <c r="Y39" i="28"/>
  <c r="Y40" i="28"/>
  <c r="Y41" i="28"/>
  <c r="Y42" i="28"/>
  <c r="Y43" i="28"/>
  <c r="Y44" i="28"/>
  <c r="Y45" i="28"/>
  <c r="Y46" i="28"/>
  <c r="Y47" i="28"/>
  <c r="Y48" i="28"/>
  <c r="Y49" i="28"/>
  <c r="Y50" i="28"/>
  <c r="Y51" i="28"/>
  <c r="Y52" i="28"/>
  <c r="Y53" i="28"/>
  <c r="Y54" i="28"/>
  <c r="Y55" i="28"/>
  <c r="Y56" i="28"/>
  <c r="Y57" i="28"/>
  <c r="Y58" i="28"/>
  <c r="Y59" i="28"/>
  <c r="Y60" i="28"/>
  <c r="Y61" i="28"/>
  <c r="Y62" i="28"/>
  <c r="Y63" i="28"/>
  <c r="Y64" i="28"/>
  <c r="Y65" i="28"/>
  <c r="Y66" i="28"/>
  <c r="Y67" i="28"/>
  <c r="Y68" i="28"/>
  <c r="Y69" i="28"/>
  <c r="Y70" i="28"/>
  <c r="Y71" i="28"/>
  <c r="Y72" i="28"/>
  <c r="Y73" i="28"/>
  <c r="Y74" i="28"/>
  <c r="Y75" i="28"/>
  <c r="Y76" i="28"/>
  <c r="Y77" i="28"/>
  <c r="Y78" i="28"/>
  <c r="Y79" i="28"/>
  <c r="Y80" i="28"/>
  <c r="Y81" i="28"/>
  <c r="Y82" i="28"/>
  <c r="Y83" i="28"/>
  <c r="Y84" i="28"/>
  <c r="Y85" i="28"/>
  <c r="Y86" i="28"/>
  <c r="Y87" i="28"/>
  <c r="Y88" i="28"/>
  <c r="Y89" i="28"/>
  <c r="Y90" i="28"/>
  <c r="Y91" i="28"/>
  <c r="Y92" i="28"/>
  <c r="Y93" i="28"/>
  <c r="Y94" i="28"/>
  <c r="Y95" i="28"/>
  <c r="Y96" i="28"/>
  <c r="Y97" i="28"/>
  <c r="Y98" i="28"/>
  <c r="Y99" i="28"/>
  <c r="Y100" i="28"/>
  <c r="Y101" i="28"/>
  <c r="Y102" i="28"/>
  <c r="Y103" i="28"/>
  <c r="Y104" i="28"/>
  <c r="Y5" i="28"/>
  <c r="X6" i="28"/>
  <c r="V6" i="28"/>
  <c r="V7" i="28"/>
  <c r="V8" i="28"/>
  <c r="V9" i="28"/>
  <c r="V10" i="28"/>
  <c r="V11" i="28"/>
  <c r="V12" i="28"/>
  <c r="V13" i="28"/>
  <c r="V14" i="28"/>
  <c r="V15" i="28"/>
  <c r="V16" i="28"/>
  <c r="V17" i="28"/>
  <c r="V18" i="28"/>
  <c r="V19" i="28"/>
  <c r="V20" i="28"/>
  <c r="V21" i="28"/>
  <c r="V22" i="28"/>
  <c r="V23" i="28"/>
  <c r="V24" i="28"/>
  <c r="V25" i="28"/>
  <c r="V26" i="28"/>
  <c r="V27" i="28"/>
  <c r="V28" i="28"/>
  <c r="V29" i="28"/>
  <c r="V30" i="28"/>
  <c r="V31" i="28"/>
  <c r="V32" i="28"/>
  <c r="V33" i="28"/>
  <c r="V34" i="28"/>
  <c r="V35" i="28"/>
  <c r="V36" i="28"/>
  <c r="V37" i="28"/>
  <c r="V38" i="28"/>
  <c r="V39" i="28"/>
  <c r="V40" i="28"/>
  <c r="V41" i="28"/>
  <c r="V42" i="28"/>
  <c r="V43" i="28"/>
  <c r="V44" i="28"/>
  <c r="V45" i="28"/>
  <c r="V46" i="28"/>
  <c r="V47" i="28"/>
  <c r="V48" i="28"/>
  <c r="V49" i="28"/>
  <c r="V50" i="28"/>
  <c r="V51" i="28"/>
  <c r="V52" i="28"/>
  <c r="V53" i="28"/>
  <c r="V54" i="28"/>
  <c r="V55" i="28"/>
  <c r="V56" i="28"/>
  <c r="V57" i="28"/>
  <c r="V58" i="28"/>
  <c r="V59" i="28"/>
  <c r="V60" i="28"/>
  <c r="V61" i="28"/>
  <c r="V62" i="28"/>
  <c r="V63" i="28"/>
  <c r="V64" i="28"/>
  <c r="V65" i="28"/>
  <c r="V66" i="28"/>
  <c r="V67" i="28"/>
  <c r="V68" i="28"/>
  <c r="V69" i="28"/>
  <c r="V70" i="28"/>
  <c r="V71" i="28"/>
  <c r="V72" i="28"/>
  <c r="V73" i="28"/>
  <c r="V74" i="28"/>
  <c r="V75" i="28"/>
  <c r="V76" i="28"/>
  <c r="V77" i="28"/>
  <c r="V78" i="28"/>
  <c r="V79" i="28"/>
  <c r="V80" i="28"/>
  <c r="V81" i="28"/>
  <c r="V82" i="28"/>
  <c r="V83" i="28"/>
  <c r="V84" i="28"/>
  <c r="V85" i="28"/>
  <c r="V86" i="28"/>
  <c r="V87" i="28"/>
  <c r="V88" i="28"/>
  <c r="V89" i="28"/>
  <c r="V90" i="28"/>
  <c r="V91" i="28"/>
  <c r="V92" i="28"/>
  <c r="V93" i="28"/>
  <c r="V94" i="28"/>
  <c r="V95" i="28"/>
  <c r="V96" i="28"/>
  <c r="V97" i="28"/>
  <c r="V98" i="28"/>
  <c r="V99" i="28"/>
  <c r="V100" i="28"/>
  <c r="V101" i="28"/>
  <c r="V102" i="28"/>
  <c r="V103" i="28"/>
  <c r="V104" i="28"/>
  <c r="V5" i="28"/>
  <c r="U6" i="28"/>
  <c r="U7" i="28"/>
  <c r="U8" i="28"/>
  <c r="U9" i="28"/>
  <c r="U10" i="28"/>
  <c r="U11" i="28"/>
  <c r="U12" i="28"/>
  <c r="U13" i="28"/>
  <c r="U14" i="28"/>
  <c r="U15" i="28"/>
  <c r="U16" i="28"/>
  <c r="U17" i="28"/>
  <c r="U18" i="28"/>
  <c r="U19" i="28"/>
  <c r="U20" i="28"/>
  <c r="U21" i="28"/>
  <c r="U22" i="28"/>
  <c r="U23" i="28"/>
  <c r="U24" i="28"/>
  <c r="U25" i="28"/>
  <c r="U26" i="28"/>
  <c r="U27" i="28"/>
  <c r="U28" i="28"/>
  <c r="U29" i="28"/>
  <c r="U30" i="28"/>
  <c r="U31" i="28"/>
  <c r="U32" i="28"/>
  <c r="U33" i="28"/>
  <c r="U34" i="28"/>
  <c r="U35" i="28"/>
  <c r="U36" i="28"/>
  <c r="U37" i="28"/>
  <c r="U38" i="28"/>
  <c r="U39" i="28"/>
  <c r="U40" i="28"/>
  <c r="U41" i="28"/>
  <c r="U42" i="28"/>
  <c r="U43" i="28"/>
  <c r="U44" i="28"/>
  <c r="U45" i="28"/>
  <c r="U46" i="28"/>
  <c r="U47" i="28"/>
  <c r="U48" i="28"/>
  <c r="U49" i="28"/>
  <c r="U50" i="28"/>
  <c r="U51" i="28"/>
  <c r="U52" i="28"/>
  <c r="U53" i="28"/>
  <c r="U54" i="28"/>
  <c r="U55" i="28"/>
  <c r="U56" i="28"/>
  <c r="U57" i="28"/>
  <c r="U58" i="28"/>
  <c r="U59" i="28"/>
  <c r="U60" i="28"/>
  <c r="U61" i="28"/>
  <c r="U62" i="28"/>
  <c r="U63" i="28"/>
  <c r="U64" i="28"/>
  <c r="U65" i="28"/>
  <c r="U66" i="28"/>
  <c r="U67" i="28"/>
  <c r="U68" i="28"/>
  <c r="U69" i="28"/>
  <c r="U70" i="28"/>
  <c r="U71" i="28"/>
  <c r="U72" i="28"/>
  <c r="U73" i="28"/>
  <c r="U74" i="28"/>
  <c r="U75" i="28"/>
  <c r="U76" i="28"/>
  <c r="U77" i="28"/>
  <c r="U78" i="28"/>
  <c r="U79" i="28"/>
  <c r="U80" i="28"/>
  <c r="U81" i="28"/>
  <c r="U82" i="28"/>
  <c r="U83" i="28"/>
  <c r="U84" i="28"/>
  <c r="U85" i="28"/>
  <c r="U86" i="28"/>
  <c r="U87" i="28"/>
  <c r="U88" i="28"/>
  <c r="U89" i="28"/>
  <c r="U90" i="28"/>
  <c r="U91" i="28"/>
  <c r="U92" i="28"/>
  <c r="U93" i="28"/>
  <c r="U94" i="28"/>
  <c r="U95" i="28"/>
  <c r="U96" i="28"/>
  <c r="U97" i="28"/>
  <c r="U98" i="28"/>
  <c r="U99" i="28"/>
  <c r="U100" i="28"/>
  <c r="U101" i="28"/>
  <c r="U102" i="28"/>
  <c r="U103" i="28"/>
  <c r="U104" i="28"/>
  <c r="U5" i="28"/>
  <c r="S5" i="28"/>
  <c r="T5" i="28"/>
  <c r="X5" i="28"/>
  <c r="AD5" i="28"/>
  <c r="S6" i="28"/>
  <c r="T6" i="28"/>
  <c r="AB6" i="28"/>
  <c r="AD6" i="28"/>
  <c r="S7" i="28"/>
  <c r="T7" i="28"/>
  <c r="AB7" i="28"/>
  <c r="AD7" i="28"/>
  <c r="S8" i="28"/>
  <c r="T8" i="28"/>
  <c r="X8" i="28"/>
  <c r="AB8" i="28"/>
  <c r="AD8" i="28"/>
  <c r="S9" i="28"/>
  <c r="T9" i="28"/>
  <c r="X9" i="28"/>
  <c r="AB9" i="28"/>
  <c r="AD9" i="28"/>
  <c r="S10" i="28"/>
  <c r="T10" i="28"/>
  <c r="X10" i="28"/>
  <c r="AB10" i="28"/>
  <c r="AD10" i="28"/>
  <c r="S11" i="28"/>
  <c r="T11" i="28"/>
  <c r="X11" i="28"/>
  <c r="AB11" i="28"/>
  <c r="AD11" i="28"/>
  <c r="S12" i="28"/>
  <c r="T12" i="28"/>
  <c r="X12" i="28"/>
  <c r="AB12" i="28"/>
  <c r="AD12" i="28"/>
  <c r="S13" i="28"/>
  <c r="T13" i="28"/>
  <c r="X13" i="28"/>
  <c r="AB13" i="28"/>
  <c r="AD13" i="28"/>
  <c r="S14" i="28"/>
  <c r="T14" i="28"/>
  <c r="X14" i="28"/>
  <c r="AB14" i="28"/>
  <c r="AD14" i="28"/>
  <c r="S15" i="28"/>
  <c r="T15" i="28"/>
  <c r="X15" i="28"/>
  <c r="AB15" i="28"/>
  <c r="AD15" i="28"/>
  <c r="S16" i="28"/>
  <c r="T16" i="28"/>
  <c r="X16" i="28"/>
  <c r="AB16" i="28"/>
  <c r="AD16" i="28"/>
  <c r="S17" i="28"/>
  <c r="T17" i="28"/>
  <c r="X17" i="28"/>
  <c r="AB17" i="28"/>
  <c r="AD17" i="28"/>
  <c r="S18" i="28"/>
  <c r="T18" i="28"/>
  <c r="X18" i="28"/>
  <c r="AB18" i="28"/>
  <c r="AD18" i="28"/>
  <c r="S19" i="28"/>
  <c r="T19" i="28"/>
  <c r="X19" i="28"/>
  <c r="AB19" i="28"/>
  <c r="AD19" i="28"/>
  <c r="S20" i="28"/>
  <c r="T20" i="28"/>
  <c r="X20" i="28"/>
  <c r="AB20" i="28"/>
  <c r="AD20" i="28"/>
  <c r="S21" i="28"/>
  <c r="T21" i="28"/>
  <c r="X21" i="28"/>
  <c r="AB21" i="28"/>
  <c r="AD21" i="28"/>
  <c r="S22" i="28"/>
  <c r="T22" i="28"/>
  <c r="X22" i="28"/>
  <c r="AB22" i="28"/>
  <c r="AD22" i="28"/>
  <c r="S23" i="28"/>
  <c r="T23" i="28"/>
  <c r="X23" i="28"/>
  <c r="AB23" i="28"/>
  <c r="AD23" i="28"/>
  <c r="S24" i="28"/>
  <c r="T24" i="28"/>
  <c r="X24" i="28"/>
  <c r="AB24" i="28"/>
  <c r="AD24" i="28"/>
  <c r="S25" i="28"/>
  <c r="T25" i="28"/>
  <c r="X25" i="28"/>
  <c r="AB25" i="28"/>
  <c r="AD25" i="28"/>
  <c r="S26" i="28"/>
  <c r="T26" i="28"/>
  <c r="X26" i="28"/>
  <c r="AB26" i="28"/>
  <c r="AD26" i="28"/>
  <c r="S27" i="28"/>
  <c r="T27" i="28"/>
  <c r="X27" i="28"/>
  <c r="AB27" i="28"/>
  <c r="AD27" i="28"/>
  <c r="S28" i="28"/>
  <c r="T28" i="28"/>
  <c r="X28" i="28"/>
  <c r="AB28" i="28"/>
  <c r="AD28" i="28"/>
  <c r="S29" i="28"/>
  <c r="T29" i="28"/>
  <c r="X29" i="28"/>
  <c r="AB29" i="28"/>
  <c r="AD29" i="28"/>
  <c r="S30" i="28"/>
  <c r="T30" i="28"/>
  <c r="X30" i="28"/>
  <c r="AB30" i="28"/>
  <c r="AD30" i="28"/>
  <c r="S31" i="28"/>
  <c r="T31" i="28"/>
  <c r="X31" i="28"/>
  <c r="AB31" i="28"/>
  <c r="AD31" i="28"/>
  <c r="S32" i="28"/>
  <c r="T32" i="28"/>
  <c r="X32" i="28"/>
  <c r="AB32" i="28"/>
  <c r="AD32" i="28"/>
  <c r="S33" i="28"/>
  <c r="T33" i="28"/>
  <c r="X33" i="28"/>
  <c r="AB33" i="28"/>
  <c r="AD33" i="28"/>
  <c r="S34" i="28"/>
  <c r="T34" i="28"/>
  <c r="X34" i="28"/>
  <c r="AB34" i="28"/>
  <c r="AD34" i="28"/>
  <c r="S35" i="28"/>
  <c r="T35" i="28"/>
  <c r="X35" i="28"/>
  <c r="AB35" i="28"/>
  <c r="AD35" i="28"/>
  <c r="S36" i="28"/>
  <c r="T36" i="28"/>
  <c r="X36" i="28"/>
  <c r="AB36" i="28"/>
  <c r="AD36" i="28"/>
  <c r="S37" i="28"/>
  <c r="T37" i="28"/>
  <c r="X37" i="28"/>
  <c r="AB37" i="28"/>
  <c r="AD37" i="28"/>
  <c r="S38" i="28"/>
  <c r="T38" i="28"/>
  <c r="X38" i="28"/>
  <c r="AB38" i="28"/>
  <c r="AD38" i="28"/>
  <c r="S39" i="28"/>
  <c r="T39" i="28"/>
  <c r="X39" i="28"/>
  <c r="AB39" i="28"/>
  <c r="AD39" i="28"/>
  <c r="S40" i="28"/>
  <c r="T40" i="28"/>
  <c r="X40" i="28"/>
  <c r="AB40" i="28"/>
  <c r="AD40" i="28"/>
  <c r="S41" i="28"/>
  <c r="T41" i="28"/>
  <c r="X41" i="28"/>
  <c r="AB41" i="28"/>
  <c r="AD41" i="28"/>
  <c r="S42" i="28"/>
  <c r="T42" i="28"/>
  <c r="X42" i="28"/>
  <c r="AB42" i="28"/>
  <c r="AD42" i="28"/>
  <c r="S43" i="28"/>
  <c r="T43" i="28"/>
  <c r="X43" i="28"/>
  <c r="AB43" i="28"/>
  <c r="AD43" i="28"/>
  <c r="S44" i="28"/>
  <c r="T44" i="28"/>
  <c r="X44" i="28"/>
  <c r="AB44" i="28"/>
  <c r="AD44" i="28"/>
  <c r="S45" i="28"/>
  <c r="T45" i="28"/>
  <c r="X45" i="28"/>
  <c r="AB45" i="28"/>
  <c r="AD45" i="28"/>
  <c r="S46" i="28"/>
  <c r="T46" i="28"/>
  <c r="X46" i="28"/>
  <c r="AB46" i="28"/>
  <c r="AD46" i="28"/>
  <c r="S47" i="28"/>
  <c r="T47" i="28"/>
  <c r="X47" i="28"/>
  <c r="AB47" i="28"/>
  <c r="AD47" i="28"/>
  <c r="S48" i="28"/>
  <c r="T48" i="28"/>
  <c r="X48" i="28"/>
  <c r="AB48" i="28"/>
  <c r="AD48" i="28"/>
  <c r="S49" i="28"/>
  <c r="T49" i="28"/>
  <c r="X49" i="28"/>
  <c r="AB49" i="28"/>
  <c r="AD49" i="28"/>
  <c r="S50" i="28"/>
  <c r="T50" i="28"/>
  <c r="X50" i="28"/>
  <c r="AB50" i="28"/>
  <c r="AD50" i="28"/>
  <c r="S51" i="28"/>
  <c r="T51" i="28"/>
  <c r="X51" i="28"/>
  <c r="AB51" i="28"/>
  <c r="AD51" i="28"/>
  <c r="S52" i="28"/>
  <c r="T52" i="28"/>
  <c r="X52" i="28"/>
  <c r="AB52" i="28"/>
  <c r="AD52" i="28"/>
  <c r="S53" i="28"/>
  <c r="T53" i="28"/>
  <c r="X53" i="28"/>
  <c r="AB53" i="28"/>
  <c r="AD53" i="28"/>
  <c r="S54" i="28"/>
  <c r="T54" i="28"/>
  <c r="X54" i="28"/>
  <c r="AB54" i="28"/>
  <c r="AD54" i="28"/>
  <c r="S55" i="28"/>
  <c r="T55" i="28"/>
  <c r="X55" i="28"/>
  <c r="AB55" i="28"/>
  <c r="AD55" i="28"/>
  <c r="S56" i="28"/>
  <c r="T56" i="28"/>
  <c r="X56" i="28"/>
  <c r="AB56" i="28"/>
  <c r="AD56" i="28"/>
  <c r="S57" i="28"/>
  <c r="T57" i="28"/>
  <c r="X57" i="28"/>
  <c r="AB57" i="28"/>
  <c r="AD57" i="28"/>
  <c r="S58" i="28"/>
  <c r="T58" i="28"/>
  <c r="X58" i="28"/>
  <c r="AB58" i="28"/>
  <c r="AD58" i="28"/>
  <c r="S59" i="28"/>
  <c r="T59" i="28"/>
  <c r="X59" i="28"/>
  <c r="AB59" i="28"/>
  <c r="AD59" i="28"/>
  <c r="S60" i="28"/>
  <c r="T60" i="28"/>
  <c r="X60" i="28"/>
  <c r="AB60" i="28"/>
  <c r="AD60" i="28"/>
  <c r="S61" i="28"/>
  <c r="T61" i="28"/>
  <c r="X61" i="28"/>
  <c r="AB61" i="28"/>
  <c r="AD61" i="28"/>
  <c r="S62" i="28"/>
  <c r="T62" i="28"/>
  <c r="X62" i="28"/>
  <c r="AB62" i="28"/>
  <c r="AD62" i="28"/>
  <c r="S63" i="28"/>
  <c r="T63" i="28"/>
  <c r="X63" i="28"/>
  <c r="AB63" i="28"/>
  <c r="AD63" i="28"/>
  <c r="S64" i="28"/>
  <c r="T64" i="28"/>
  <c r="X64" i="28"/>
  <c r="AB64" i="28"/>
  <c r="AD64" i="28"/>
  <c r="S65" i="28"/>
  <c r="T65" i="28"/>
  <c r="X65" i="28"/>
  <c r="AB65" i="28"/>
  <c r="AD65" i="28"/>
  <c r="S66" i="28"/>
  <c r="T66" i="28"/>
  <c r="X66" i="28"/>
  <c r="AB66" i="28"/>
  <c r="AD66" i="28"/>
  <c r="S67" i="28"/>
  <c r="T67" i="28"/>
  <c r="X67" i="28"/>
  <c r="AB67" i="28"/>
  <c r="AD67" i="28"/>
  <c r="S68" i="28"/>
  <c r="T68" i="28"/>
  <c r="X68" i="28"/>
  <c r="AB68" i="28"/>
  <c r="AD68" i="28"/>
  <c r="S69" i="28"/>
  <c r="T69" i="28"/>
  <c r="X69" i="28"/>
  <c r="AB69" i="28"/>
  <c r="AD69" i="28"/>
  <c r="S70" i="28"/>
  <c r="T70" i="28"/>
  <c r="X70" i="28"/>
  <c r="AB70" i="28"/>
  <c r="AD70" i="28"/>
  <c r="S71" i="28"/>
  <c r="T71" i="28"/>
  <c r="X71" i="28"/>
  <c r="AB71" i="28"/>
  <c r="AD71" i="28"/>
  <c r="S72" i="28"/>
  <c r="T72" i="28"/>
  <c r="X72" i="28"/>
  <c r="AB72" i="28"/>
  <c r="AD72" i="28"/>
  <c r="S73" i="28"/>
  <c r="T73" i="28"/>
  <c r="X73" i="28"/>
  <c r="AB73" i="28"/>
  <c r="AD73" i="28"/>
  <c r="S74" i="28"/>
  <c r="T74" i="28"/>
  <c r="X74" i="28"/>
  <c r="AB74" i="28"/>
  <c r="AD74" i="28"/>
  <c r="S75" i="28"/>
  <c r="T75" i="28"/>
  <c r="X75" i="28"/>
  <c r="AB75" i="28"/>
  <c r="AD75" i="28"/>
  <c r="S76" i="28"/>
  <c r="T76" i="28"/>
  <c r="X76" i="28"/>
  <c r="AB76" i="28"/>
  <c r="AD76" i="28"/>
  <c r="S77" i="28"/>
  <c r="T77" i="28"/>
  <c r="X77" i="28"/>
  <c r="AB77" i="28"/>
  <c r="AD77" i="28"/>
  <c r="S78" i="28"/>
  <c r="T78" i="28"/>
  <c r="X78" i="28"/>
  <c r="AB78" i="28"/>
  <c r="AD78" i="28"/>
  <c r="S79" i="28"/>
  <c r="T79" i="28"/>
  <c r="X79" i="28"/>
  <c r="AB79" i="28"/>
  <c r="AD79" i="28"/>
  <c r="S80" i="28"/>
  <c r="T80" i="28"/>
  <c r="X80" i="28"/>
  <c r="AB80" i="28"/>
  <c r="AD80" i="28"/>
  <c r="S81" i="28"/>
  <c r="T81" i="28"/>
  <c r="X81" i="28"/>
  <c r="AB81" i="28"/>
  <c r="AD81" i="28"/>
  <c r="S82" i="28"/>
  <c r="T82" i="28"/>
  <c r="X82" i="28"/>
  <c r="AB82" i="28"/>
  <c r="AD82" i="28"/>
  <c r="S83" i="28"/>
  <c r="T83" i="28"/>
  <c r="X83" i="28"/>
  <c r="AB83" i="28"/>
  <c r="AD83" i="28"/>
  <c r="S84" i="28"/>
  <c r="T84" i="28"/>
  <c r="X84" i="28"/>
  <c r="AB84" i="28"/>
  <c r="AD84" i="28"/>
  <c r="S85" i="28"/>
  <c r="T85" i="28"/>
  <c r="X85" i="28"/>
  <c r="AB85" i="28"/>
  <c r="AD85" i="28"/>
  <c r="S86" i="28"/>
  <c r="T86" i="28"/>
  <c r="X86" i="28"/>
  <c r="AB86" i="28"/>
  <c r="AD86" i="28"/>
  <c r="S87" i="28"/>
  <c r="T87" i="28"/>
  <c r="X87" i="28"/>
  <c r="AB87" i="28"/>
  <c r="AD87" i="28"/>
  <c r="S88" i="28"/>
  <c r="T88" i="28"/>
  <c r="X88" i="28"/>
  <c r="AB88" i="28"/>
  <c r="AD88" i="28"/>
  <c r="S89" i="28"/>
  <c r="T89" i="28"/>
  <c r="X89" i="28"/>
  <c r="AB89" i="28"/>
  <c r="AD89" i="28"/>
  <c r="S90" i="28"/>
  <c r="T90" i="28"/>
  <c r="X90" i="28"/>
  <c r="AB90" i="28"/>
  <c r="AD90" i="28"/>
  <c r="S91" i="28"/>
  <c r="T91" i="28"/>
  <c r="X91" i="28"/>
  <c r="AB91" i="28"/>
  <c r="AD91" i="28"/>
  <c r="S92" i="28"/>
  <c r="T92" i="28"/>
  <c r="X92" i="28"/>
  <c r="AB92" i="28"/>
  <c r="AD92" i="28"/>
  <c r="S93" i="28"/>
  <c r="T93" i="28"/>
  <c r="X93" i="28"/>
  <c r="AB93" i="28"/>
  <c r="AD93" i="28"/>
  <c r="S94" i="28"/>
  <c r="T94" i="28"/>
  <c r="X94" i="28"/>
  <c r="AB94" i="28"/>
  <c r="AD94" i="28"/>
  <c r="S95" i="28"/>
  <c r="T95" i="28"/>
  <c r="X95" i="28"/>
  <c r="AB95" i="28"/>
  <c r="AD95" i="28"/>
  <c r="S96" i="28"/>
  <c r="T96" i="28"/>
  <c r="X96" i="28"/>
  <c r="AB96" i="28"/>
  <c r="AD96" i="28"/>
  <c r="S97" i="28"/>
  <c r="T97" i="28"/>
  <c r="X97" i="28"/>
  <c r="AB97" i="28"/>
  <c r="AD97" i="28"/>
  <c r="S98" i="28"/>
  <c r="T98" i="28"/>
  <c r="X98" i="28"/>
  <c r="AB98" i="28"/>
  <c r="AD98" i="28"/>
  <c r="S99" i="28"/>
  <c r="T99" i="28"/>
  <c r="X99" i="28"/>
  <c r="AB99" i="28"/>
  <c r="AD99" i="28"/>
  <c r="S100" i="28"/>
  <c r="T100" i="28"/>
  <c r="X100" i="28"/>
  <c r="AB100" i="28"/>
  <c r="AD100" i="28"/>
  <c r="S101" i="28"/>
  <c r="T101" i="28"/>
  <c r="X101" i="28"/>
  <c r="AB101" i="28"/>
  <c r="AD101" i="28"/>
  <c r="S102" i="28"/>
  <c r="T102" i="28"/>
  <c r="X102" i="28"/>
  <c r="AB102" i="28"/>
  <c r="AD102" i="28"/>
  <c r="S103" i="28"/>
  <c r="T103" i="28"/>
  <c r="X103" i="28"/>
  <c r="AB103" i="28"/>
  <c r="AD103" i="28"/>
  <c r="S104" i="28"/>
  <c r="T104" i="28"/>
  <c r="X104" i="28"/>
  <c r="AB104" i="28"/>
  <c r="AD104" i="28"/>
  <c r="K5" i="28"/>
  <c r="M5" i="28" s="1"/>
  <c r="O5" i="28" s="1"/>
  <c r="O105" i="28" s="1"/>
  <c r="K6" i="28"/>
  <c r="M6" i="28" s="1"/>
  <c r="O6" i="28" s="1"/>
  <c r="AE6" i="28" s="1"/>
  <c r="K7" i="28"/>
  <c r="M7" i="28" s="1"/>
  <c r="O7" i="28" s="1"/>
  <c r="AE7" i="28" s="1"/>
  <c r="K8" i="28"/>
  <c r="M8" i="28" s="1"/>
  <c r="O8" i="28" s="1"/>
  <c r="AE8" i="28" s="1"/>
  <c r="K9" i="28"/>
  <c r="AA9" i="28" s="1"/>
  <c r="K10" i="28"/>
  <c r="M10" i="28" s="1"/>
  <c r="O10" i="28" s="1"/>
  <c r="AE10" i="28" s="1"/>
  <c r="K11" i="28"/>
  <c r="M11" i="28" s="1"/>
  <c r="O11" i="28" s="1"/>
  <c r="AE11" i="28" s="1"/>
  <c r="K12" i="28"/>
  <c r="M12" i="28" s="1"/>
  <c r="O12" i="28" s="1"/>
  <c r="AE12" i="28" s="1"/>
  <c r="K13" i="28"/>
  <c r="AA13" i="28" s="1"/>
  <c r="K14" i="28"/>
  <c r="M14" i="28" s="1"/>
  <c r="O14" i="28" s="1"/>
  <c r="AE14" i="28" s="1"/>
  <c r="K15" i="28"/>
  <c r="M15" i="28" s="1"/>
  <c r="O15" i="28" s="1"/>
  <c r="AE15" i="28" s="1"/>
  <c r="K16" i="28"/>
  <c r="M16" i="28" s="1"/>
  <c r="O16" i="28" s="1"/>
  <c r="AE16" i="28" s="1"/>
  <c r="K17" i="28"/>
  <c r="M17" i="28" s="1"/>
  <c r="O17" i="28" s="1"/>
  <c r="AE17" i="28" s="1"/>
  <c r="K18" i="28"/>
  <c r="M18" i="28" s="1"/>
  <c r="O18" i="28" s="1"/>
  <c r="AE18" i="28" s="1"/>
  <c r="K19" i="28"/>
  <c r="M19" i="28" s="1"/>
  <c r="O19" i="28" s="1"/>
  <c r="AE19" i="28" s="1"/>
  <c r="K20" i="28"/>
  <c r="M20" i="28" s="1"/>
  <c r="O20" i="28" s="1"/>
  <c r="AE20" i="28" s="1"/>
  <c r="K21" i="28"/>
  <c r="M21" i="28" s="1"/>
  <c r="O21" i="28" s="1"/>
  <c r="AE21" i="28" s="1"/>
  <c r="K22" i="28"/>
  <c r="M22" i="28" s="1"/>
  <c r="O22" i="28" s="1"/>
  <c r="AE22" i="28" s="1"/>
  <c r="K23" i="28"/>
  <c r="M23" i="28" s="1"/>
  <c r="O23" i="28" s="1"/>
  <c r="AE23" i="28" s="1"/>
  <c r="K24" i="28"/>
  <c r="M24" i="28" s="1"/>
  <c r="O24" i="28" s="1"/>
  <c r="AE24" i="28" s="1"/>
  <c r="K25" i="28"/>
  <c r="M25" i="28" s="1"/>
  <c r="O25" i="28" s="1"/>
  <c r="AE25" i="28" s="1"/>
  <c r="K26" i="28"/>
  <c r="M26" i="28" s="1"/>
  <c r="O26" i="28" s="1"/>
  <c r="AE26" i="28" s="1"/>
  <c r="K27" i="28"/>
  <c r="AA27" i="28" s="1"/>
  <c r="K28" i="28"/>
  <c r="M28" i="28" s="1"/>
  <c r="O28" i="28" s="1"/>
  <c r="AE28" i="28" s="1"/>
  <c r="K29" i="28"/>
  <c r="AA29" i="28" s="1"/>
  <c r="K30" i="28"/>
  <c r="M30" i="28" s="1"/>
  <c r="O30" i="28" s="1"/>
  <c r="AE30" i="28" s="1"/>
  <c r="K31" i="28"/>
  <c r="M31" i="28" s="1"/>
  <c r="O31" i="28" s="1"/>
  <c r="AE31" i="28" s="1"/>
  <c r="K32" i="28"/>
  <c r="M32" i="28" s="1"/>
  <c r="O32" i="28" s="1"/>
  <c r="AE32" i="28" s="1"/>
  <c r="K33" i="28"/>
  <c r="M33" i="28" s="1"/>
  <c r="O33" i="28" s="1"/>
  <c r="AE33" i="28" s="1"/>
  <c r="K34" i="28"/>
  <c r="M34" i="28" s="1"/>
  <c r="O34" i="28" s="1"/>
  <c r="AE34" i="28" s="1"/>
  <c r="K35" i="28"/>
  <c r="M35" i="28" s="1"/>
  <c r="O35" i="28" s="1"/>
  <c r="AE35" i="28" s="1"/>
  <c r="K36" i="28"/>
  <c r="M36" i="28" s="1"/>
  <c r="O36" i="28" s="1"/>
  <c r="AE36" i="28" s="1"/>
  <c r="K37" i="28"/>
  <c r="M37" i="28" s="1"/>
  <c r="O37" i="28" s="1"/>
  <c r="AE37" i="28" s="1"/>
  <c r="K38" i="28"/>
  <c r="M38" i="28" s="1"/>
  <c r="O38" i="28" s="1"/>
  <c r="AE38" i="28" s="1"/>
  <c r="K39" i="28"/>
  <c r="M39" i="28" s="1"/>
  <c r="O39" i="28" s="1"/>
  <c r="AE39" i="28" s="1"/>
  <c r="K40" i="28"/>
  <c r="M40" i="28" s="1"/>
  <c r="O40" i="28" s="1"/>
  <c r="AE40" i="28" s="1"/>
  <c r="K41" i="28"/>
  <c r="M41" i="28" s="1"/>
  <c r="O41" i="28" s="1"/>
  <c r="AE41" i="28" s="1"/>
  <c r="K42" i="28"/>
  <c r="M42" i="28" s="1"/>
  <c r="O42" i="28" s="1"/>
  <c r="AE42" i="28" s="1"/>
  <c r="K43" i="28"/>
  <c r="M43" i="28" s="1"/>
  <c r="O43" i="28" s="1"/>
  <c r="AE43" i="28" s="1"/>
  <c r="K44" i="28"/>
  <c r="M44" i="28" s="1"/>
  <c r="O44" i="28" s="1"/>
  <c r="AE44" i="28" s="1"/>
  <c r="K45" i="28"/>
  <c r="AA45" i="28" s="1"/>
  <c r="K46" i="28"/>
  <c r="AA46" i="28" s="1"/>
  <c r="K47" i="28"/>
  <c r="M47" i="28" s="1"/>
  <c r="O47" i="28" s="1"/>
  <c r="AE47" i="28" s="1"/>
  <c r="K48" i="28"/>
  <c r="M48" i="28" s="1"/>
  <c r="O48" i="28" s="1"/>
  <c r="AE48" i="28" s="1"/>
  <c r="K49" i="28"/>
  <c r="M49" i="28" s="1"/>
  <c r="O49" i="28" s="1"/>
  <c r="AE49" i="28" s="1"/>
  <c r="K50" i="28"/>
  <c r="M50" i="28" s="1"/>
  <c r="O50" i="28" s="1"/>
  <c r="AE50" i="28" s="1"/>
  <c r="K51" i="28"/>
  <c r="M51" i="28" s="1"/>
  <c r="O51" i="28" s="1"/>
  <c r="AE51" i="28" s="1"/>
  <c r="K52" i="28"/>
  <c r="M52" i="28" s="1"/>
  <c r="O52" i="28" s="1"/>
  <c r="AE52" i="28" s="1"/>
  <c r="K53" i="28"/>
  <c r="M53" i="28" s="1"/>
  <c r="O53" i="28" s="1"/>
  <c r="AE53" i="28" s="1"/>
  <c r="K54" i="28"/>
  <c r="M54" i="28" s="1"/>
  <c r="O54" i="28" s="1"/>
  <c r="AE54" i="28" s="1"/>
  <c r="K55" i="28"/>
  <c r="M55" i="28" s="1"/>
  <c r="O55" i="28" s="1"/>
  <c r="AE55" i="28" s="1"/>
  <c r="K56" i="28"/>
  <c r="M56" i="28" s="1"/>
  <c r="O56" i="28" s="1"/>
  <c r="AE56" i="28" s="1"/>
  <c r="K57" i="28"/>
  <c r="M57" i="28" s="1"/>
  <c r="O57" i="28" s="1"/>
  <c r="AE57" i="28" s="1"/>
  <c r="K58" i="28"/>
  <c r="M58" i="28" s="1"/>
  <c r="O58" i="28" s="1"/>
  <c r="AE58" i="28" s="1"/>
  <c r="K59" i="28"/>
  <c r="M59" i="28" s="1"/>
  <c r="O59" i="28" s="1"/>
  <c r="AE59" i="28" s="1"/>
  <c r="K60" i="28"/>
  <c r="M60" i="28" s="1"/>
  <c r="O60" i="28" s="1"/>
  <c r="AE60" i="28" s="1"/>
  <c r="K61" i="28"/>
  <c r="AA61" i="28" s="1"/>
  <c r="K62" i="28"/>
  <c r="M62" i="28" s="1"/>
  <c r="O62" i="28" s="1"/>
  <c r="AE62" i="28" s="1"/>
  <c r="K63" i="28"/>
  <c r="M63" i="28" s="1"/>
  <c r="O63" i="28" s="1"/>
  <c r="AE63" i="28" s="1"/>
  <c r="K64" i="28"/>
  <c r="M64" i="28" s="1"/>
  <c r="O64" i="28" s="1"/>
  <c r="AE64" i="28" s="1"/>
  <c r="K65" i="28"/>
  <c r="M65" i="28" s="1"/>
  <c r="O65" i="28" s="1"/>
  <c r="AE65" i="28" s="1"/>
  <c r="K66" i="28"/>
  <c r="M66" i="28" s="1"/>
  <c r="O66" i="28" s="1"/>
  <c r="AE66" i="28" s="1"/>
  <c r="K67" i="28"/>
  <c r="M67" i="28" s="1"/>
  <c r="O67" i="28" s="1"/>
  <c r="AE67" i="28" s="1"/>
  <c r="K68" i="28"/>
  <c r="M68" i="28" s="1"/>
  <c r="O68" i="28" s="1"/>
  <c r="AE68" i="28" s="1"/>
  <c r="K69" i="28"/>
  <c r="AA69" i="28" s="1"/>
  <c r="K70" i="28"/>
  <c r="M70" i="28" s="1"/>
  <c r="O70" i="28" s="1"/>
  <c r="AE70" i="28" s="1"/>
  <c r="K71" i="28"/>
  <c r="AA71" i="28" s="1"/>
  <c r="K72" i="28"/>
  <c r="M72" i="28" s="1"/>
  <c r="O72" i="28" s="1"/>
  <c r="AE72" i="28" s="1"/>
  <c r="K73" i="28"/>
  <c r="M73" i="28" s="1"/>
  <c r="O73" i="28" s="1"/>
  <c r="AE73" i="28" s="1"/>
  <c r="K74" i="28"/>
  <c r="AA74" i="28" s="1"/>
  <c r="K75" i="28"/>
  <c r="M75" i="28" s="1"/>
  <c r="O75" i="28" s="1"/>
  <c r="AE75" i="28" s="1"/>
  <c r="K76" i="28"/>
  <c r="M76" i="28" s="1"/>
  <c r="O76" i="28" s="1"/>
  <c r="AE76" i="28" s="1"/>
  <c r="K77" i="28"/>
  <c r="M77" i="28" s="1"/>
  <c r="O77" i="28" s="1"/>
  <c r="AE77" i="28" s="1"/>
  <c r="K78" i="28"/>
  <c r="M78" i="28" s="1"/>
  <c r="O78" i="28" s="1"/>
  <c r="AE78" i="28" s="1"/>
  <c r="K79" i="28"/>
  <c r="M79" i="28" s="1"/>
  <c r="O79" i="28" s="1"/>
  <c r="AE79" i="28" s="1"/>
  <c r="K80" i="28"/>
  <c r="M80" i="28" s="1"/>
  <c r="O80" i="28" s="1"/>
  <c r="AE80" i="28" s="1"/>
  <c r="K81" i="28"/>
  <c r="M81" i="28" s="1"/>
  <c r="O81" i="28" s="1"/>
  <c r="AE81" i="28" s="1"/>
  <c r="K82" i="28"/>
  <c r="M82" i="28" s="1"/>
  <c r="O82" i="28" s="1"/>
  <c r="AE82" i="28" s="1"/>
  <c r="K83" i="28"/>
  <c r="M83" i="28" s="1"/>
  <c r="O83" i="28" s="1"/>
  <c r="AE83" i="28" s="1"/>
  <c r="K84" i="28"/>
  <c r="M84" i="28" s="1"/>
  <c r="O84" i="28" s="1"/>
  <c r="AE84" i="28" s="1"/>
  <c r="K85" i="28"/>
  <c r="AA85" i="28" s="1"/>
  <c r="K86" i="28"/>
  <c r="M86" i="28" s="1"/>
  <c r="O86" i="28" s="1"/>
  <c r="AE86" i="28" s="1"/>
  <c r="K87" i="28"/>
  <c r="AA87" i="28" s="1"/>
  <c r="K88" i="28"/>
  <c r="M88" i="28" s="1"/>
  <c r="O88" i="28" s="1"/>
  <c r="AE88" i="28" s="1"/>
  <c r="K89" i="28"/>
  <c r="M89" i="28" s="1"/>
  <c r="O89" i="28" s="1"/>
  <c r="AE89" i="28" s="1"/>
  <c r="K90" i="28"/>
  <c r="M90" i="28" s="1"/>
  <c r="O90" i="28" s="1"/>
  <c r="AE90" i="28" s="1"/>
  <c r="K91" i="28"/>
  <c r="M91" i="28" s="1"/>
  <c r="O91" i="28" s="1"/>
  <c r="AE91" i="28" s="1"/>
  <c r="K92" i="28"/>
  <c r="M92" i="28" s="1"/>
  <c r="O92" i="28" s="1"/>
  <c r="AE92" i="28" s="1"/>
  <c r="K93" i="28"/>
  <c r="AA93" i="28" s="1"/>
  <c r="K94" i="28"/>
  <c r="M94" i="28" s="1"/>
  <c r="O94" i="28" s="1"/>
  <c r="AE94" i="28" s="1"/>
  <c r="K95" i="28"/>
  <c r="AA95" i="28" s="1"/>
  <c r="K96" i="28"/>
  <c r="AA96" i="28" s="1"/>
  <c r="K97" i="28"/>
  <c r="M97" i="28" s="1"/>
  <c r="O97" i="28" s="1"/>
  <c r="AE97" i="28" s="1"/>
  <c r="K98" i="28"/>
  <c r="M98" i="28" s="1"/>
  <c r="O98" i="28" s="1"/>
  <c r="AE98" i="28" s="1"/>
  <c r="K99" i="28"/>
  <c r="AA99" i="28" s="1"/>
  <c r="K100" i="28"/>
  <c r="M100" i="28" s="1"/>
  <c r="O100" i="28" s="1"/>
  <c r="AE100" i="28" s="1"/>
  <c r="K101" i="28"/>
  <c r="AA101" i="28" s="1"/>
  <c r="K102" i="28"/>
  <c r="M102" i="28" s="1"/>
  <c r="O102" i="28" s="1"/>
  <c r="AE102" i="28" s="1"/>
  <c r="K103" i="28"/>
  <c r="M103" i="28" s="1"/>
  <c r="O103" i="28" s="1"/>
  <c r="AE103" i="28" s="1"/>
  <c r="K104" i="28"/>
  <c r="M104" i="28" s="1"/>
  <c r="O104" i="28" s="1"/>
  <c r="AE104" i="28" s="1"/>
  <c r="K4" i="28"/>
  <c r="M4" i="28" s="1"/>
  <c r="O4" i="28" s="1"/>
  <c r="B5" i="46" s="1"/>
  <c r="C5" i="46" l="1"/>
  <c r="I5" i="46" s="1"/>
  <c r="H5" i="46"/>
  <c r="M9" i="28"/>
  <c r="O9" i="28" s="1"/>
  <c r="AE9" i="28" s="1"/>
  <c r="M87" i="28"/>
  <c r="O87" i="28" s="1"/>
  <c r="AE87" i="28" s="1"/>
  <c r="B6" i="46"/>
  <c r="AC100" i="28"/>
  <c r="AC92" i="28"/>
  <c r="AC84" i="28"/>
  <c r="AC77" i="28"/>
  <c r="AC76" i="28"/>
  <c r="AE5" i="28"/>
  <c r="M45" i="28"/>
  <c r="O45" i="28" s="1"/>
  <c r="AE45" i="28" s="1"/>
  <c r="AC44" i="28"/>
  <c r="AC37" i="28"/>
  <c r="AC36" i="28"/>
  <c r="M46" i="28"/>
  <c r="O46" i="28" s="1"/>
  <c r="AE46" i="28" s="1"/>
  <c r="AC68" i="28"/>
  <c r="AC34" i="28"/>
  <c r="AC60" i="28"/>
  <c r="AC28" i="28"/>
  <c r="AC53" i="28"/>
  <c r="AC21" i="28"/>
  <c r="AC52" i="28"/>
  <c r="AC20" i="28"/>
  <c r="AC12" i="28"/>
  <c r="AA5" i="28"/>
  <c r="AC91" i="28"/>
  <c r="AC83" i="28"/>
  <c r="AC75" i="28"/>
  <c r="AC67" i="28"/>
  <c r="AC59" i="28"/>
  <c r="AC51" i="28"/>
  <c r="AC43" i="28"/>
  <c r="AC35" i="28"/>
  <c r="AC19" i="28"/>
  <c r="AC11" i="28"/>
  <c r="AC98" i="28"/>
  <c r="AC90" i="28"/>
  <c r="AC82" i="28"/>
  <c r="AC66" i="28"/>
  <c r="AC58" i="28"/>
  <c r="AC50" i="28"/>
  <c r="AC42" i="28"/>
  <c r="AC26" i="28"/>
  <c r="M96" i="28"/>
  <c r="AC5" i="28"/>
  <c r="AC97" i="28"/>
  <c r="AC89" i="28"/>
  <c r="AC81" i="28"/>
  <c r="AC73" i="28"/>
  <c r="AC65" i="28"/>
  <c r="AC57" i="28"/>
  <c r="AC49" i="28"/>
  <c r="AC41" i="28"/>
  <c r="AC33" i="28"/>
  <c r="AC25" i="28"/>
  <c r="AC17" i="28"/>
  <c r="AC104" i="28"/>
  <c r="AC88" i="28"/>
  <c r="AC80" i="28"/>
  <c r="AC72" i="28"/>
  <c r="AC64" i="28"/>
  <c r="AC56" i="28"/>
  <c r="AC48" i="28"/>
  <c r="AC40" i="28"/>
  <c r="AC32" i="28"/>
  <c r="AC24" i="28"/>
  <c r="AC16" i="28"/>
  <c r="AC8" i="28"/>
  <c r="AC10" i="28"/>
  <c r="M74" i="28"/>
  <c r="AC103" i="28"/>
  <c r="AC87" i="28"/>
  <c r="AC79" i="28"/>
  <c r="AC63" i="28"/>
  <c r="AC55" i="28"/>
  <c r="AC47" i="28"/>
  <c r="AC39" i="28"/>
  <c r="AC31" i="28"/>
  <c r="AC23" i="28"/>
  <c r="AC15" i="28"/>
  <c r="AC7" i="28"/>
  <c r="AC18" i="28"/>
  <c r="M69" i="28"/>
  <c r="AC102" i="28"/>
  <c r="AC94" i="28"/>
  <c r="AC86" i="28"/>
  <c r="AC78" i="28"/>
  <c r="AC70" i="28"/>
  <c r="AC62" i="28"/>
  <c r="AC54" i="28"/>
  <c r="AC38" i="28"/>
  <c r="AC30" i="28"/>
  <c r="AC22" i="28"/>
  <c r="AC14" i="28"/>
  <c r="AC6" i="28"/>
  <c r="M27" i="28"/>
  <c r="M29" i="28"/>
  <c r="M13" i="28"/>
  <c r="M85" i="28"/>
  <c r="M101" i="28"/>
  <c r="M61" i="28"/>
  <c r="AA65" i="28"/>
  <c r="M99" i="28"/>
  <c r="M93" i="28"/>
  <c r="AA89" i="28"/>
  <c r="AA25" i="28"/>
  <c r="M95" i="28"/>
  <c r="AA81" i="28"/>
  <c r="AA17" i="28"/>
  <c r="AA73" i="28"/>
  <c r="AA57" i="28"/>
  <c r="AA49" i="28"/>
  <c r="M71" i="28"/>
  <c r="AA41" i="28"/>
  <c r="AA97" i="28"/>
  <c r="AA33" i="28"/>
  <c r="AA98" i="28"/>
  <c r="AA90" i="28"/>
  <c r="AA82" i="28"/>
  <c r="AA66" i="28"/>
  <c r="AA58" i="28"/>
  <c r="AA50" i="28"/>
  <c r="AA42" i="28"/>
  <c r="AA34" i="28"/>
  <c r="AA26" i="28"/>
  <c r="AA18" i="28"/>
  <c r="AA10" i="28"/>
  <c r="AA91" i="28"/>
  <c r="AA83" i="28"/>
  <c r="AA75" i="28"/>
  <c r="AA67" i="28"/>
  <c r="AA59" i="28"/>
  <c r="AA51" i="28"/>
  <c r="AA43" i="28"/>
  <c r="AA35" i="28"/>
  <c r="AA19" i="28"/>
  <c r="AA11" i="28"/>
  <c r="AA100" i="28"/>
  <c r="AA92" i="28"/>
  <c r="AA84" i="28"/>
  <c r="AA76" i="28"/>
  <c r="AA68" i="28"/>
  <c r="AA60" i="28"/>
  <c r="AA52" i="28"/>
  <c r="AA44" i="28"/>
  <c r="AA36" i="28"/>
  <c r="AA28" i="28"/>
  <c r="AA20" i="28"/>
  <c r="AA12" i="28"/>
  <c r="AA77" i="28"/>
  <c r="AA53" i="28"/>
  <c r="AA37" i="28"/>
  <c r="AA21" i="28"/>
  <c r="AA102" i="28"/>
  <c r="AA94" i="28"/>
  <c r="AA86" i="28"/>
  <c r="AA78" i="28"/>
  <c r="AA70" i="28"/>
  <c r="AA62" i="28"/>
  <c r="AA54" i="28"/>
  <c r="AA38" i="28"/>
  <c r="AA30" i="28"/>
  <c r="AA22" i="28"/>
  <c r="AA14" i="28"/>
  <c r="AA6" i="28"/>
  <c r="AA103" i="28"/>
  <c r="AA79" i="28"/>
  <c r="AA63" i="28"/>
  <c r="AA55" i="28"/>
  <c r="AA47" i="28"/>
  <c r="AA39" i="28"/>
  <c r="AA31" i="28"/>
  <c r="AA23" i="28"/>
  <c r="AA15" i="28"/>
  <c r="AA7" i="28"/>
  <c r="AA104" i="28"/>
  <c r="AA88" i="28"/>
  <c r="AA80" i="28"/>
  <c r="AA72" i="28"/>
  <c r="AA64" i="28"/>
  <c r="AA56" i="28"/>
  <c r="AA48" i="28"/>
  <c r="AA40" i="28"/>
  <c r="AA32" i="28"/>
  <c r="AA24" i="28"/>
  <c r="AA16" i="28"/>
  <c r="AA8" i="28"/>
  <c r="B7" i="46" l="1"/>
  <c r="C6" i="46" s="1"/>
  <c r="I6" i="46" s="1"/>
  <c r="P6" i="46" s="1"/>
  <c r="J6" i="46"/>
  <c r="AC9" i="28"/>
  <c r="H6" i="46"/>
  <c r="J7" i="46"/>
  <c r="AC45" i="28"/>
  <c r="AC46" i="28"/>
  <c r="O61" i="28"/>
  <c r="AE61" i="28" s="1"/>
  <c r="AC61" i="28"/>
  <c r="O74" i="28"/>
  <c r="AE74" i="28" s="1"/>
  <c r="AC74" i="28"/>
  <c r="O101" i="28"/>
  <c r="AE101" i="28" s="1"/>
  <c r="AC101" i="28"/>
  <c r="O95" i="28"/>
  <c r="AE95" i="28" s="1"/>
  <c r="AC95" i="28"/>
  <c r="O85" i="28"/>
  <c r="AE85" i="28" s="1"/>
  <c r="AC85" i="28"/>
  <c r="O13" i="28"/>
  <c r="AE13" i="28" s="1"/>
  <c r="AC13" i="28"/>
  <c r="O69" i="28"/>
  <c r="AE69" i="28" s="1"/>
  <c r="AC69" i="28"/>
  <c r="O96" i="28"/>
  <c r="AE96" i="28" s="1"/>
  <c r="AC96" i="28"/>
  <c r="O71" i="28"/>
  <c r="AE71" i="28" s="1"/>
  <c r="AC71" i="28"/>
  <c r="O29" i="28"/>
  <c r="AE29" i="28" s="1"/>
  <c r="AC29" i="28"/>
  <c r="O93" i="28"/>
  <c r="AE93" i="28" s="1"/>
  <c r="AC93" i="28"/>
  <c r="O27" i="28"/>
  <c r="AE27" i="28" s="1"/>
  <c r="AC27" i="28"/>
  <c r="O99" i="28"/>
  <c r="AE99" i="28" s="1"/>
  <c r="AC99" i="28"/>
  <c r="L34" i="43" a="1"/>
  <c r="L34" i="43" s="1"/>
  <c r="H34" i="43"/>
  <c r="G34" i="43"/>
  <c r="G35" i="43"/>
  <c r="H35" i="43"/>
  <c r="I35" i="43"/>
  <c r="L35" i="43" s="1" a="1"/>
  <c r="L35" i="43" s="1"/>
  <c r="G36" i="43"/>
  <c r="H36" i="43"/>
  <c r="I36" i="43"/>
  <c r="M36" i="43" s="1"/>
  <c r="G37" i="43"/>
  <c r="H37" i="43"/>
  <c r="I37" i="43"/>
  <c r="L37" i="43" s="1" a="1"/>
  <c r="L37" i="43" s="1"/>
  <c r="G38" i="43"/>
  <c r="H38" i="43"/>
  <c r="I38" i="43"/>
  <c r="L38" i="43" s="1" a="1"/>
  <c r="L38" i="43" s="1"/>
  <c r="G39" i="43"/>
  <c r="H39" i="43"/>
  <c r="I39" i="43"/>
  <c r="M39" i="43" s="1"/>
  <c r="G40" i="43"/>
  <c r="H40" i="43"/>
  <c r="I40" i="43"/>
  <c r="L40" i="43" s="1" a="1"/>
  <c r="L40" i="43" s="1"/>
  <c r="G41" i="43"/>
  <c r="H41" i="43"/>
  <c r="I41" i="43"/>
  <c r="L41" i="43" s="1" a="1"/>
  <c r="L41" i="43" s="1"/>
  <c r="G42" i="43"/>
  <c r="H42" i="43"/>
  <c r="I42" i="43"/>
  <c r="M42" i="43" s="1"/>
  <c r="G43" i="43"/>
  <c r="H43" i="43"/>
  <c r="I43" i="43"/>
  <c r="L43" i="43" s="1" a="1"/>
  <c r="L43" i="43" s="1"/>
  <c r="R6" i="28"/>
  <c r="AG6" i="28"/>
  <c r="R7" i="28"/>
  <c r="AG7" i="28"/>
  <c r="R8" i="28"/>
  <c r="AG8" i="28"/>
  <c r="R9" i="28"/>
  <c r="AG9" i="28"/>
  <c r="R10" i="28"/>
  <c r="AG10" i="28"/>
  <c r="R11" i="28"/>
  <c r="AG11" i="28"/>
  <c r="R12" i="28"/>
  <c r="AG12" i="28"/>
  <c r="R13" i="28"/>
  <c r="AG13" i="28"/>
  <c r="R14" i="28"/>
  <c r="AG14" i="28"/>
  <c r="R15" i="28"/>
  <c r="AG15" i="28"/>
  <c r="R16" i="28"/>
  <c r="AG16" i="28"/>
  <c r="R17" i="28"/>
  <c r="AG17" i="28"/>
  <c r="R18" i="28"/>
  <c r="AG18" i="28"/>
  <c r="R19" i="28"/>
  <c r="AG19" i="28"/>
  <c r="R20" i="28"/>
  <c r="AG20" i="28"/>
  <c r="R21" i="28"/>
  <c r="AG21" i="28"/>
  <c r="R22" i="28"/>
  <c r="AG22" i="28"/>
  <c r="R23" i="28"/>
  <c r="AG23" i="28"/>
  <c r="R24" i="28"/>
  <c r="AG24" i="28"/>
  <c r="R25" i="28"/>
  <c r="AG25" i="28"/>
  <c r="R26" i="28"/>
  <c r="AG26" i="28"/>
  <c r="R27" i="28"/>
  <c r="AG27" i="28"/>
  <c r="R28" i="28"/>
  <c r="AG28" i="28"/>
  <c r="R29" i="28"/>
  <c r="AG29" i="28"/>
  <c r="R30" i="28"/>
  <c r="AG30" i="28"/>
  <c r="R31" i="28"/>
  <c r="AG31" i="28"/>
  <c r="R32" i="28"/>
  <c r="AG32" i="28"/>
  <c r="R33" i="28"/>
  <c r="AG33" i="28"/>
  <c r="R34" i="28"/>
  <c r="AG34" i="28"/>
  <c r="R35" i="28"/>
  <c r="AG35" i="28"/>
  <c r="R36" i="28"/>
  <c r="AG36" i="28"/>
  <c r="R37" i="28"/>
  <c r="AG37" i="28"/>
  <c r="R38" i="28"/>
  <c r="AG38" i="28"/>
  <c r="R39" i="28"/>
  <c r="AG39" i="28"/>
  <c r="R40" i="28"/>
  <c r="AG40" i="28"/>
  <c r="R41" i="28"/>
  <c r="AG41" i="28"/>
  <c r="R42" i="28"/>
  <c r="AG42" i="28"/>
  <c r="R43" i="28"/>
  <c r="AG43" i="28"/>
  <c r="R44" i="28"/>
  <c r="AG44" i="28"/>
  <c r="R45" i="28"/>
  <c r="AG45" i="28"/>
  <c r="R46" i="28"/>
  <c r="AG46" i="28"/>
  <c r="R47" i="28"/>
  <c r="AG47" i="28"/>
  <c r="R48" i="28"/>
  <c r="AG48" i="28"/>
  <c r="R49" i="28"/>
  <c r="AG49" i="28"/>
  <c r="R50" i="28"/>
  <c r="AG50" i="28"/>
  <c r="R51" i="28"/>
  <c r="AG51" i="28"/>
  <c r="R52" i="28"/>
  <c r="AG52" i="28"/>
  <c r="R53" i="28"/>
  <c r="AG53" i="28"/>
  <c r="R54" i="28"/>
  <c r="AG54" i="28"/>
  <c r="R55" i="28"/>
  <c r="AG55" i="28"/>
  <c r="R56" i="28"/>
  <c r="AG56" i="28"/>
  <c r="R57" i="28"/>
  <c r="AG57" i="28"/>
  <c r="R58" i="28"/>
  <c r="AG58" i="28"/>
  <c r="R59" i="28"/>
  <c r="AG59" i="28"/>
  <c r="R60" i="28"/>
  <c r="AG60" i="28"/>
  <c r="R61" i="28"/>
  <c r="AG61" i="28"/>
  <c r="R62" i="28"/>
  <c r="AG62" i="28"/>
  <c r="R63" i="28"/>
  <c r="AG63" i="28"/>
  <c r="R64" i="28"/>
  <c r="AG64" i="28"/>
  <c r="R65" i="28"/>
  <c r="AG65" i="28"/>
  <c r="R66" i="28"/>
  <c r="AG66" i="28"/>
  <c r="R67" i="28"/>
  <c r="AG67" i="28"/>
  <c r="R68" i="28"/>
  <c r="AG68" i="28"/>
  <c r="R69" i="28"/>
  <c r="AG69" i="28"/>
  <c r="R70" i="28"/>
  <c r="AG70" i="28"/>
  <c r="R71" i="28"/>
  <c r="AG71" i="28"/>
  <c r="R72" i="28"/>
  <c r="AG72" i="28"/>
  <c r="R73" i="28"/>
  <c r="AG73" i="28"/>
  <c r="R74" i="28"/>
  <c r="AG74" i="28"/>
  <c r="R75" i="28"/>
  <c r="AG75" i="28"/>
  <c r="R76" i="28"/>
  <c r="AG76" i="28"/>
  <c r="R77" i="28"/>
  <c r="AG77" i="28"/>
  <c r="R78" i="28"/>
  <c r="AG78" i="28"/>
  <c r="R79" i="28"/>
  <c r="AG79" i="28"/>
  <c r="R80" i="28"/>
  <c r="AG80" i="28"/>
  <c r="R81" i="28"/>
  <c r="AG81" i="28"/>
  <c r="R82" i="28"/>
  <c r="AG82" i="28"/>
  <c r="R83" i="28"/>
  <c r="AG83" i="28"/>
  <c r="R84" i="28"/>
  <c r="AG84" i="28"/>
  <c r="R85" i="28"/>
  <c r="AG85" i="28"/>
  <c r="R86" i="28"/>
  <c r="AG86" i="28"/>
  <c r="R87" i="28"/>
  <c r="AG87" i="28"/>
  <c r="R88" i="28"/>
  <c r="AG88" i="28"/>
  <c r="R89" i="28"/>
  <c r="AG89" i="28"/>
  <c r="R90" i="28"/>
  <c r="AG90" i="28"/>
  <c r="R91" i="28"/>
  <c r="AG91" i="28"/>
  <c r="R92" i="28"/>
  <c r="AG92" i="28"/>
  <c r="R93" i="28"/>
  <c r="AG93" i="28"/>
  <c r="R94" i="28"/>
  <c r="AG94" i="28"/>
  <c r="R95" i="28"/>
  <c r="AG95" i="28"/>
  <c r="R96" i="28"/>
  <c r="AG96" i="28"/>
  <c r="R97" i="28"/>
  <c r="AG97" i="28"/>
  <c r="R98" i="28"/>
  <c r="AG98" i="28"/>
  <c r="R99" i="28"/>
  <c r="AG99" i="28"/>
  <c r="R100" i="28"/>
  <c r="AG100" i="28"/>
  <c r="R101" i="28"/>
  <c r="AG101" i="28"/>
  <c r="R102" i="28"/>
  <c r="AG102" i="28"/>
  <c r="R103" i="28"/>
  <c r="AG103" i="28"/>
  <c r="R104" i="28"/>
  <c r="AG104" i="28"/>
  <c r="R5" i="28"/>
  <c r="H7" i="46" l="1"/>
  <c r="M34" i="43"/>
  <c r="L42" i="43" a="1"/>
  <c r="L42" i="43" s="1"/>
  <c r="L39" i="43" a="1"/>
  <c r="L39" i="43" s="1"/>
  <c r="M41" i="43"/>
  <c r="M38" i="43"/>
  <c r="M35" i="43"/>
  <c r="L36" i="43" a="1"/>
  <c r="L36" i="43" s="1"/>
  <c r="M37" i="43"/>
  <c r="M43" i="43"/>
  <c r="M40" i="43"/>
  <c r="I44" i="43"/>
  <c r="AG5" i="28"/>
  <c r="M44" i="43" l="1"/>
  <c r="D6" i="48"/>
  <c r="AG105" i="28"/>
  <c r="B20" i="48" l="1"/>
  <c r="D44" i="43" l="1"/>
  <c r="H18" i="31" l="1"/>
  <c r="J18" i="31" l="1"/>
  <c r="N18" i="31"/>
  <c r="O18" i="31" s="1"/>
  <c r="E16" i="48"/>
  <c r="H16" i="48" s="1"/>
  <c r="E17" i="48"/>
  <c r="H17" i="48" s="1"/>
  <c r="E18" i="48"/>
  <c r="H18" i="48" s="1"/>
  <c r="E19" i="48"/>
  <c r="H19" i="48" s="1"/>
  <c r="L18" i="31" l="1"/>
  <c r="M18" i="31" s="1"/>
  <c r="K18" i="31"/>
  <c r="J19" i="48"/>
  <c r="K19" i="48" s="1"/>
  <c r="N19" i="48"/>
  <c r="O19" i="48" s="1"/>
  <c r="J18" i="48"/>
  <c r="K18" i="48" s="1"/>
  <c r="N18" i="48"/>
  <c r="O18" i="48" s="1"/>
  <c r="J17" i="48"/>
  <c r="K17" i="48" s="1"/>
  <c r="N17" i="48"/>
  <c r="O17" i="48" s="1"/>
  <c r="J16" i="48"/>
  <c r="N16" i="48"/>
  <c r="C19" i="48"/>
  <c r="C18" i="48"/>
  <c r="C17" i="48"/>
  <c r="C16" i="48"/>
  <c r="C15" i="48"/>
  <c r="C20" i="48" s="1"/>
  <c r="L18" i="48" l="1"/>
  <c r="M18" i="48" s="1"/>
  <c r="O16" i="48"/>
  <c r="N20" i="48"/>
  <c r="C10" i="48" s="1"/>
  <c r="D10" i="48" s="1"/>
  <c r="L19" i="48"/>
  <c r="M19" i="48" s="1"/>
  <c r="L16" i="48"/>
  <c r="K16" i="48"/>
  <c r="J20" i="48"/>
  <c r="C8" i="48" s="1"/>
  <c r="D8" i="48" s="1"/>
  <c r="L17" i="48"/>
  <c r="M17" i="48" s="1"/>
  <c r="M16" i="48" l="1"/>
  <c r="L20" i="48"/>
  <c r="C9" i="48" s="1"/>
  <c r="D9" i="48" s="1"/>
  <c r="AJ103" i="28"/>
  <c r="AI103" i="28" a="1"/>
  <c r="AI103" i="28" s="1"/>
  <c r="AJ71" i="28"/>
  <c r="AI71" i="28" a="1"/>
  <c r="AI71" i="28" s="1"/>
  <c r="AJ39" i="28"/>
  <c r="AI39" i="28" a="1"/>
  <c r="AI39" i="28" s="1"/>
  <c r="AJ102" i="28"/>
  <c r="AI102" i="28" a="1"/>
  <c r="AI102" i="28" s="1"/>
  <c r="AJ70" i="28"/>
  <c r="AI70" i="28" a="1"/>
  <c r="AI70" i="28" s="1"/>
  <c r="AJ38" i="28"/>
  <c r="AI38" i="28" a="1"/>
  <c r="AI38" i="28" s="1"/>
  <c r="AJ85" i="28"/>
  <c r="AI85" i="28" a="1"/>
  <c r="AI85" i="28" s="1"/>
  <c r="AJ37" i="28"/>
  <c r="AI37" i="28" a="1"/>
  <c r="AI37" i="28" s="1"/>
  <c r="AJ68" i="28"/>
  <c r="AI68" i="28" a="1"/>
  <c r="AI68" i="28" s="1"/>
  <c r="AJ20" i="28"/>
  <c r="AI20" i="28" a="1"/>
  <c r="AI20" i="28" s="1"/>
  <c r="AJ79" i="28"/>
  <c r="AI79" i="28" a="1"/>
  <c r="AI79" i="28" s="1"/>
  <c r="AJ47" i="28"/>
  <c r="AI47" i="28" a="1"/>
  <c r="AI47" i="28" s="1"/>
  <c r="AJ23" i="28"/>
  <c r="AI23" i="28" a="1"/>
  <c r="AI23" i="28" s="1"/>
  <c r="AJ78" i="28"/>
  <c r="AI78" i="28" a="1"/>
  <c r="AI78" i="28" s="1"/>
  <c r="AJ46" i="28"/>
  <c r="AI46" i="28" a="1"/>
  <c r="AI46" i="28" s="1"/>
  <c r="AJ14" i="28"/>
  <c r="AI14" i="28" a="1"/>
  <c r="AI14" i="28" s="1"/>
  <c r="AJ93" i="28"/>
  <c r="AI93" i="28" a="1"/>
  <c r="AI93" i="28" s="1"/>
  <c r="AJ69" i="28"/>
  <c r="AI69" i="28" a="1"/>
  <c r="AI69" i="28" s="1"/>
  <c r="AJ53" i="28"/>
  <c r="AI53" i="28" a="1"/>
  <c r="AI53" i="28" s="1"/>
  <c r="AI29" i="28" a="1"/>
  <c r="AI29" i="28" s="1"/>
  <c r="AJ29" i="28"/>
  <c r="AJ100" i="28"/>
  <c r="AI100" i="28" a="1"/>
  <c r="AI100" i="28" s="1"/>
  <c r="AJ76" i="28"/>
  <c r="AI76" i="28" a="1"/>
  <c r="AI76" i="28" s="1"/>
  <c r="AJ44" i="28"/>
  <c r="AI44" i="28" a="1"/>
  <c r="AI44" i="28" s="1"/>
  <c r="AJ12" i="28"/>
  <c r="AI12" i="28" a="1"/>
  <c r="AI12" i="28" s="1"/>
  <c r="AJ91" i="28"/>
  <c r="AI91" i="28" a="1"/>
  <c r="AI91" i="28" s="1"/>
  <c r="AJ67" i="28"/>
  <c r="AI67" i="28" a="1"/>
  <c r="AI67" i="28" s="1"/>
  <c r="AJ51" i="28"/>
  <c r="AI51" i="28" a="1"/>
  <c r="AI51" i="28" s="1"/>
  <c r="AJ43" i="28"/>
  <c r="AI43" i="28" a="1"/>
  <c r="AI43" i="28" s="1"/>
  <c r="AJ27" i="28"/>
  <c r="AI27" i="28" a="1"/>
  <c r="AI27" i="28" s="1"/>
  <c r="AJ11" i="28"/>
  <c r="AI11" i="28" a="1"/>
  <c r="AI11" i="28" s="1"/>
  <c r="AJ8" i="28"/>
  <c r="AI8" i="28" a="1"/>
  <c r="AI8" i="28" s="1"/>
  <c r="AJ98" i="28"/>
  <c r="AI98" i="28" a="1"/>
  <c r="AI98" i="28" s="1"/>
  <c r="AJ90" i="28"/>
  <c r="AI90" i="28" a="1"/>
  <c r="AI90" i="28" s="1"/>
  <c r="AJ82" i="28"/>
  <c r="AI82" i="28" a="1"/>
  <c r="AI82" i="28" s="1"/>
  <c r="AJ74" i="28"/>
  <c r="AI74" i="28" a="1"/>
  <c r="AI74" i="28" s="1"/>
  <c r="AJ66" i="28"/>
  <c r="AI66" i="28" a="1"/>
  <c r="AI66" i="28" s="1"/>
  <c r="AJ58" i="28"/>
  <c r="AI58" i="28" a="1"/>
  <c r="AI58" i="28" s="1"/>
  <c r="AJ50" i="28"/>
  <c r="AI50" i="28" a="1"/>
  <c r="AI50" i="28" s="1"/>
  <c r="AI42" i="28" a="1"/>
  <c r="AI42" i="28" s="1"/>
  <c r="AJ42" i="28"/>
  <c r="AJ34" i="28"/>
  <c r="AI34" i="28" a="1"/>
  <c r="AI34" i="28" s="1"/>
  <c r="AI26" i="28" a="1"/>
  <c r="AI26" i="28" s="1"/>
  <c r="AJ26" i="28"/>
  <c r="AJ18" i="28"/>
  <c r="AI18" i="28" a="1"/>
  <c r="AI18" i="28" s="1"/>
  <c r="AI10" i="28" a="1"/>
  <c r="AI10" i="28" s="1"/>
  <c r="AJ10" i="28"/>
  <c r="AI95" i="28" a="1"/>
  <c r="AI95" i="28" s="1"/>
  <c r="AJ95" i="28"/>
  <c r="AJ63" i="28"/>
  <c r="AI63" i="28" a="1"/>
  <c r="AI63" i="28" s="1"/>
  <c r="AJ31" i="28"/>
  <c r="AI31" i="28" a="1"/>
  <c r="AI31" i="28" s="1"/>
  <c r="AJ94" i="28"/>
  <c r="AI94" i="28" a="1"/>
  <c r="AI94" i="28" s="1"/>
  <c r="AJ54" i="28"/>
  <c r="AI54" i="28" a="1"/>
  <c r="AI54" i="28" s="1"/>
  <c r="AJ22" i="28"/>
  <c r="AI22" i="28" a="1"/>
  <c r="AI22" i="28" s="1"/>
  <c r="AJ101" i="28"/>
  <c r="AI101" i="28" a="1"/>
  <c r="AI101" i="28" s="1"/>
  <c r="AJ61" i="28"/>
  <c r="AI61" i="28" a="1"/>
  <c r="AI61" i="28" s="1"/>
  <c r="AJ13" i="28"/>
  <c r="AI13" i="28" a="1"/>
  <c r="AI13" i="28" s="1"/>
  <c r="AI92" i="28" a="1"/>
  <c r="AI92" i="28" s="1"/>
  <c r="AJ92" i="28"/>
  <c r="AJ60" i="28"/>
  <c r="AI60" i="28" a="1"/>
  <c r="AI60" i="28" s="1"/>
  <c r="AJ36" i="28"/>
  <c r="AI36" i="28" a="1"/>
  <c r="AI36" i="28" s="1"/>
  <c r="AJ7" i="28"/>
  <c r="AI7" i="28" a="1"/>
  <c r="AI7" i="28" s="1"/>
  <c r="AJ75" i="28"/>
  <c r="AI75" i="28" a="1"/>
  <c r="AI75" i="28" s="1"/>
  <c r="AJ9" i="28"/>
  <c r="AI9" i="28" a="1"/>
  <c r="AI9" i="28" s="1"/>
  <c r="AJ97" i="28"/>
  <c r="AI97" i="28" a="1"/>
  <c r="AI97" i="28" s="1"/>
  <c r="AJ89" i="28"/>
  <c r="AI89" i="28" a="1"/>
  <c r="AI89" i="28" s="1"/>
  <c r="AJ81" i="28"/>
  <c r="AI81" i="28" a="1"/>
  <c r="AI81" i="28" s="1"/>
  <c r="AJ73" i="28"/>
  <c r="AI73" i="28" a="1"/>
  <c r="AI73" i="28" s="1"/>
  <c r="AJ65" i="28"/>
  <c r="AI65" i="28" a="1"/>
  <c r="AI65" i="28" s="1"/>
  <c r="AJ57" i="28"/>
  <c r="AI57" i="28" a="1"/>
  <c r="AI57" i="28" s="1"/>
  <c r="AJ49" i="28"/>
  <c r="AI49" i="28" a="1"/>
  <c r="AI49" i="28" s="1"/>
  <c r="AJ41" i="28"/>
  <c r="AI41" i="28" a="1"/>
  <c r="AI41" i="28" s="1"/>
  <c r="AJ33" i="28"/>
  <c r="AI33" i="28" a="1"/>
  <c r="AI33" i="28" s="1"/>
  <c r="AJ25" i="28"/>
  <c r="AI25" i="28" a="1"/>
  <c r="AI25" i="28" s="1"/>
  <c r="AJ17" i="28"/>
  <c r="AI17" i="28" a="1"/>
  <c r="AI17" i="28" s="1"/>
  <c r="AJ87" i="28"/>
  <c r="AI87" i="28" a="1"/>
  <c r="AI87" i="28" s="1"/>
  <c r="AJ55" i="28"/>
  <c r="AI55" i="28" a="1"/>
  <c r="AI55" i="28" s="1"/>
  <c r="AJ15" i="28"/>
  <c r="AI15" i="28" a="1"/>
  <c r="AI15" i="28" s="1"/>
  <c r="AJ86" i="28"/>
  <c r="AI86" i="28" a="1"/>
  <c r="AI86" i="28" s="1"/>
  <c r="AJ62" i="28"/>
  <c r="AI62" i="28" a="1"/>
  <c r="AI62" i="28" s="1"/>
  <c r="AJ30" i="28"/>
  <c r="AI30" i="28" a="1"/>
  <c r="AI30" i="28" s="1"/>
  <c r="AJ77" i="28"/>
  <c r="AI77" i="28" a="1"/>
  <c r="AI77" i="28" s="1"/>
  <c r="AJ45" i="28"/>
  <c r="AI45" i="28" a="1"/>
  <c r="AI45" i="28" s="1"/>
  <c r="AJ21" i="28"/>
  <c r="AI21" i="28" a="1"/>
  <c r="AI21" i="28" s="1"/>
  <c r="AJ6" i="28"/>
  <c r="AI6" i="28" a="1"/>
  <c r="AI6" i="28" s="1"/>
  <c r="AJ84" i="28"/>
  <c r="AI84" i="28" a="1"/>
  <c r="AI84" i="28" s="1"/>
  <c r="AJ52" i="28"/>
  <c r="AI52" i="28" a="1"/>
  <c r="AI52" i="28" s="1"/>
  <c r="AJ28" i="28"/>
  <c r="AI28" i="28" a="1"/>
  <c r="AI28" i="28" s="1"/>
  <c r="AJ99" i="28"/>
  <c r="AI99" i="28" a="1"/>
  <c r="AI99" i="28" s="1"/>
  <c r="AJ83" i="28"/>
  <c r="AI83" i="28" a="1"/>
  <c r="AI83" i="28" s="1"/>
  <c r="AJ59" i="28"/>
  <c r="AI59" i="28" a="1"/>
  <c r="AI59" i="28" s="1"/>
  <c r="AJ35" i="28"/>
  <c r="AI35" i="28" a="1"/>
  <c r="AI35" i="28" s="1"/>
  <c r="AJ19" i="28"/>
  <c r="AI19" i="28" a="1"/>
  <c r="AI19" i="28" s="1"/>
  <c r="AJ104" i="28"/>
  <c r="AI104" i="28" a="1"/>
  <c r="AI104" i="28" s="1"/>
  <c r="AJ96" i="28"/>
  <c r="AI96" i="28" a="1"/>
  <c r="AI96" i="28" s="1"/>
  <c r="AJ88" i="28"/>
  <c r="AI88" i="28" a="1"/>
  <c r="AI88" i="28" s="1"/>
  <c r="AJ80" i="28"/>
  <c r="AI80" i="28" a="1"/>
  <c r="AI80" i="28" s="1"/>
  <c r="AJ72" i="28"/>
  <c r="AI72" i="28" a="1"/>
  <c r="AI72" i="28" s="1"/>
  <c r="AJ64" i="28"/>
  <c r="AI64" i="28" a="1"/>
  <c r="AI64" i="28" s="1"/>
  <c r="AJ56" i="28"/>
  <c r="AI56" i="28" a="1"/>
  <c r="AI56" i="28" s="1"/>
  <c r="AJ48" i="28"/>
  <c r="AI48" i="28" a="1"/>
  <c r="AI48" i="28" s="1"/>
  <c r="AJ40" i="28"/>
  <c r="AI40" i="28" a="1"/>
  <c r="AI40" i="28" s="1"/>
  <c r="AJ32" i="28"/>
  <c r="AI32" i="28" a="1"/>
  <c r="AI32" i="28" s="1"/>
  <c r="AJ24" i="28"/>
  <c r="AI24" i="28" a="1"/>
  <c r="AI24" i="28" s="1"/>
  <c r="AJ16" i="28"/>
  <c r="AI16" i="28" a="1"/>
  <c r="AI16" i="28" s="1"/>
  <c r="AJ5" i="28"/>
  <c r="AI5" i="28" a="1"/>
  <c r="AI5" i="28" s="1"/>
  <c r="AJ105" i="28" l="1"/>
  <c r="E20" i="31"/>
  <c r="H20" i="31" s="1"/>
  <c r="M2" i="22"/>
  <c r="J20" i="31" l="1"/>
  <c r="N20" i="31"/>
  <c r="O20" i="31" s="1"/>
  <c r="L2" i="22"/>
  <c r="L20" i="31" l="1"/>
  <c r="M20" i="31" s="1"/>
  <c r="K20" i="31"/>
  <c r="BI2" i="22"/>
  <c r="BH2" i="22"/>
  <c r="BG2" i="22"/>
  <c r="BF2" i="22"/>
  <c r="BE2" i="22"/>
  <c r="DG2" i="22"/>
  <c r="DF2" i="22"/>
  <c r="CL2" i="22" l="1"/>
  <c r="CK2" i="22"/>
  <c r="CJ2" i="22"/>
  <c r="CI2" i="22"/>
  <c r="CH2" i="22"/>
  <c r="CG2" i="22"/>
  <c r="K2" i="22"/>
  <c r="H2" i="22"/>
  <c r="D2" i="22"/>
  <c r="R2" i="22"/>
  <c r="P2" i="22" l="1"/>
  <c r="A2" i="22" l="1"/>
  <c r="CF2" i="22"/>
  <c r="CE2" i="22"/>
  <c r="CD2" i="22"/>
  <c r="CC2" i="22"/>
  <c r="CB2" i="22"/>
  <c r="CA2" i="22"/>
  <c r="BZ2" i="22"/>
  <c r="BY2" i="22"/>
  <c r="BX2" i="22"/>
  <c r="BW2" i="22"/>
  <c r="BV2" i="22"/>
  <c r="BU2" i="22"/>
  <c r="BT2" i="22"/>
  <c r="BS2" i="22"/>
  <c r="BR2" i="22"/>
  <c r="BQ2" i="22"/>
  <c r="BP2" i="22"/>
  <c r="BO2" i="22"/>
  <c r="BN2" i="22"/>
  <c r="BC2" i="22"/>
  <c r="BB2" i="22"/>
  <c r="BA2" i="22"/>
  <c r="AY2" i="22"/>
  <c r="AX2" i="22"/>
  <c r="AW2" i="22"/>
  <c r="AV2" i="22"/>
  <c r="AU2" i="22"/>
  <c r="AR2" i="22"/>
  <c r="S2" i="22"/>
  <c r="Q2" i="22"/>
  <c r="O2" i="22"/>
  <c r="N2" i="22"/>
  <c r="J2" i="22"/>
  <c r="I2" i="22"/>
  <c r="G2" i="22"/>
  <c r="C2" i="22"/>
  <c r="B2" i="22"/>
  <c r="F2" i="22" s="1"/>
  <c r="BM2" i="22" l="1"/>
  <c r="BK2" i="22"/>
  <c r="BL2" i="22"/>
  <c r="BD2" i="22" l="1"/>
  <c r="BJ2" i="22"/>
  <c r="CR2" i="22" l="1"/>
  <c r="CP2" i="22"/>
  <c r="CO2" i="22"/>
  <c r="CM2" i="22"/>
  <c r="CQ2" i="22"/>
  <c r="E2" i="22"/>
  <c r="CV2" i="22" l="1"/>
  <c r="AK2" i="22" l="1"/>
  <c r="AQ2" i="22"/>
  <c r="AM2" i="22"/>
  <c r="AP2" i="22"/>
  <c r="AL2" i="22"/>
  <c r="AG2" i="22"/>
  <c r="AN2" i="22"/>
  <c r="AE2" i="22"/>
  <c r="Z2" i="22" l="1"/>
  <c r="Y2" i="22"/>
  <c r="DA2" i="22"/>
  <c r="DB2" i="22"/>
  <c r="DC2" i="22"/>
  <c r="V2" i="22"/>
  <c r="AJ2" i="22"/>
  <c r="AH2" i="22"/>
  <c r="AC2" i="22"/>
  <c r="AD2" i="22"/>
  <c r="T2" i="22" l="1"/>
  <c r="AB2" i="22"/>
  <c r="AZ2" i="22"/>
  <c r="AO2" i="22"/>
  <c r="X2" i="22"/>
  <c r="AF2" i="22" l="1"/>
  <c r="AI2" i="22" l="1"/>
  <c r="AT2" i="22" l="1"/>
  <c r="CW2" i="22" l="1"/>
  <c r="CX2" i="22" s="1"/>
  <c r="DD2" i="22"/>
  <c r="DE2" i="22" s="1"/>
  <c r="CN2" i="22" l="1"/>
  <c r="CT2" i="22" l="1"/>
  <c r="CS2" i="22"/>
  <c r="CY2" i="22" s="1"/>
  <c r="CU2" i="22" l="1"/>
  <c r="CZ2" i="22" l="1"/>
  <c r="W2" i="22" l="1"/>
  <c r="AA2" i="22" l="1"/>
  <c r="E19" i="31"/>
  <c r="H19" i="31" s="1"/>
  <c r="H17" i="31"/>
  <c r="B21" i="31"/>
  <c r="C16" i="31" s="1"/>
  <c r="U2" i="22"/>
  <c r="J19" i="31" l="1"/>
  <c r="K19" i="31" s="1"/>
  <c r="L19" i="31"/>
  <c r="M19" i="31" s="1"/>
  <c r="N19" i="31"/>
  <c r="O19" i="31" s="1"/>
  <c r="J17" i="31"/>
  <c r="N17" i="31"/>
  <c r="C17" i="31"/>
  <c r="C19" i="31"/>
  <c r="C20" i="31"/>
  <c r="C18" i="31"/>
  <c r="AS2" i="22"/>
  <c r="O17" i="31" l="1"/>
  <c r="N21" i="31"/>
  <c r="L17" i="31"/>
  <c r="K17" i="31"/>
  <c r="J21" i="31"/>
  <c r="C21" i="31"/>
  <c r="M17" i="31" l="1"/>
  <c r="L21" i="3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<sst xmlns="http://schemas.openxmlformats.org/spreadsheetml/2006/main" count="665" uniqueCount="486">
  <si>
    <t>STRATEGIE REGIONALE GUADELOUPE FEADER 2023-2027</t>
  </si>
  <si>
    <t>INTITULE DE L'OPERATION</t>
  </si>
  <si>
    <t xml:space="preserve">Plan de financement prévisionnel </t>
  </si>
  <si>
    <t>Consignes d'utilisation</t>
  </si>
  <si>
    <t xml:space="preserve">Ressources prévisionnelles- onglet A:
</t>
  </si>
  <si>
    <t>Rappels généraux et points de vigilance</t>
  </si>
  <si>
    <t>Rappels réglementaires</t>
  </si>
  <si>
    <t>Les forfaits, barèmes et coûts unitaires qu'il vous sera demandé de sélectionner sont ceux applicables (réglementairement en vigueur) à la date de réalisation de la dépense, ou à celle de dépôt du dossier si ignorée. Ces montants seront revus au regard des éléments portés à connaissance du service instructeur lors du dépôt d'une demande de paiement.</t>
  </si>
  <si>
    <t>Ressources prévisionnelles de l'opération</t>
  </si>
  <si>
    <t xml:space="preserve">Financement d'origine publique </t>
  </si>
  <si>
    <t xml:space="preserve">Instruction des Financements d'origine publique </t>
  </si>
  <si>
    <t>Co- financeurs publics sollicités</t>
  </si>
  <si>
    <t xml:space="preserve">Montants en € </t>
  </si>
  <si>
    <t xml:space="preserve">Sollicité dans le cadre de la présente demande </t>
  </si>
  <si>
    <t>Sollicité dans le cadre d’une autre demande</t>
  </si>
  <si>
    <t>Obtenu</t>
  </si>
  <si>
    <t>Nature du justificatif présenté</t>
  </si>
  <si>
    <t xml:space="preserve">Montants présentés en € </t>
  </si>
  <si>
    <t xml:space="preserve">Montant retenu </t>
  </si>
  <si>
    <t xml:space="preserve">commentaires de l'instructeur </t>
  </si>
  <si>
    <t>Montant écarté</t>
  </si>
  <si>
    <t>Financements européens (FEADER) sollicités</t>
  </si>
  <si>
    <t>Région</t>
  </si>
  <si>
    <t>Département</t>
  </si>
  <si>
    <t>Autres (Commune(s), EPCI, etc)</t>
  </si>
  <si>
    <t>Etat (préciser source)</t>
  </si>
  <si>
    <t xml:space="preserve">Emprunt </t>
  </si>
  <si>
    <t xml:space="preserve">Auto – financement </t>
  </si>
  <si>
    <t>Sous-total apport du maître d’ouvrage public</t>
  </si>
  <si>
    <t>Sous-total financeurs publics</t>
  </si>
  <si>
    <t>Autofinancement : maître d’ouvrage privé</t>
  </si>
  <si>
    <t>Emprunt</t>
  </si>
  <si>
    <t>Auto – financement</t>
  </si>
  <si>
    <t>Contribution en nature</t>
  </si>
  <si>
    <t>Sous-total apport du maître d’ouvrage privé</t>
  </si>
  <si>
    <t xml:space="preserve">Autres financeurs privés </t>
  </si>
  <si>
    <t>Participation du secteur privé (à préciser)</t>
  </si>
  <si>
    <t>Sous-total financements privés</t>
  </si>
  <si>
    <t>Recettes nettes générées</t>
  </si>
  <si>
    <t>Numéro de la recette</t>
  </si>
  <si>
    <t>Identifiant du justificatif</t>
  </si>
  <si>
    <t>Montant présenté HT</t>
  </si>
  <si>
    <t>Commentaires</t>
  </si>
  <si>
    <t>Montant retenu HT</t>
  </si>
  <si>
    <t>Contrôle bloquant, vérification et traçage sur les montants</t>
  </si>
  <si>
    <t>(justificatif détaillant la recette attendue.
Ex : tableau prévisionnel, bilan de l'année n-,...)</t>
  </si>
  <si>
    <t>(le cas échéant, pour préciser un point saillant au Service Instructeur)</t>
  </si>
  <si>
    <t>(report automatique de la demande. Corriger les informations des cellules selon les modalités d'instruction)</t>
  </si>
  <si>
    <t>(une observation est à apporter par le Service Instructeur pour toute correction apportée et/ou toute révision de la dépense lors de la phase d'instruction.
Ex: motif d'inéligibilité, révision du poste de dépense, correction du numéro de devis, absence de devis opposable…)</t>
  </si>
  <si>
    <t>(vérification automatique de cohérence entre les montants présentés et ceux retenus.
En cas d'anomalie, corriger le montant incohérent ou justifier le choix d'instruction.)</t>
  </si>
  <si>
    <t>(saisie automatique)</t>
  </si>
  <si>
    <t>Exemple</t>
  </si>
  <si>
    <t>Total présenté</t>
  </si>
  <si>
    <t>Total retenu</t>
  </si>
  <si>
    <t>Description de la sous-opération</t>
  </si>
  <si>
    <t>Modalités de prise en compte</t>
  </si>
  <si>
    <t xml:space="preserve">Onglet </t>
  </si>
  <si>
    <t>Etude de faisabilité</t>
  </si>
  <si>
    <t>Au réel</t>
  </si>
  <si>
    <t>Numéro de la dépense</t>
  </si>
  <si>
    <t>Sous-opération concernée</t>
  </si>
  <si>
    <t>Commentaires du Service Instructeur</t>
  </si>
  <si>
    <t>(n° de la sous-opération à sélectionner dans le menu déroulant, en cohérence avec les éléments saisis dans l'onglet 0)</t>
  </si>
  <si>
    <t>(saisie automatique à corriger selon les modalités d'instruction)</t>
  </si>
  <si>
    <t>Nom de l'intervenant</t>
  </si>
  <si>
    <t>Frais de personnel</t>
  </si>
  <si>
    <t>Description de l'intervention/de la mission</t>
  </si>
  <si>
    <t>Qualification de l'intervenant</t>
  </si>
  <si>
    <t>Taux fixe d'affectation à l'opération</t>
  </si>
  <si>
    <t>Justificatif du taux d'affectation présenté</t>
  </si>
  <si>
    <t>Frais salariaux en euros sur la période de référence</t>
  </si>
  <si>
    <t>Nombre d’heures travaillées sur la période de référence</t>
  </si>
  <si>
    <t>Coût horaire</t>
  </si>
  <si>
    <t>Temps de travail prévu sur l'opération</t>
  </si>
  <si>
    <t>Montant des frais salariaux liés à l'opération présentés</t>
  </si>
  <si>
    <t>Justificatif des frais salariaux présenté</t>
  </si>
  <si>
    <t>Description de l'intervention</t>
  </si>
  <si>
    <t>Montant retenu</t>
  </si>
  <si>
    <t>(nature du travail ou de la mission à réaliser sur l'opération.
Ex : animation, gestion, études…)</t>
  </si>
  <si>
    <t>(prénom et nom de l'agent ou de l'employé prévu pour réaliser l'intervention)</t>
  </si>
  <si>
    <t>(intitulé du poste occupé au sein de la structure de rattachement)</t>
  </si>
  <si>
    <t>(préciser le pourcentage d'affectation de la personne à l'opération, tel que précisé sur le justificatif à fournir en appui de la demande d'aide)</t>
  </si>
  <si>
    <t>(fiche de poste, lettre de mission, contrat de travail)</t>
  </si>
  <si>
    <t>Salaire brut</t>
  </si>
  <si>
    <t>charges patronales</t>
  </si>
  <si>
    <t xml:space="preserve">total </t>
  </si>
  <si>
    <t>(volume total déterminé de façon nominale sur la durée présentée.)</t>
  </si>
  <si>
    <t>(saisie automatique
base de calcul: frais salariaux sur la période de référence/nombre d'heure travaillées sur la période de référence)</t>
  </si>
  <si>
    <t>(volume prévisionnel d'heures consacrées à l'opération)</t>
  </si>
  <si>
    <t>(saisie automatique
base de calcul: coût horaire*temps de travail prévu sur l'opération)</t>
  </si>
  <si>
    <t>(Fiche de paie, journal de paie, déclaration sociale nominative (DSN), ou document probant équivalent)</t>
  </si>
  <si>
    <t>Salaire brut
(report automatique de la demande. Corriger les informations des cellules selon les modalités d'instruction)</t>
  </si>
  <si>
    <t>Charges patronales
(report automatique de la demande. Corriger les informations des cellules selon les modalités d'instruction)</t>
  </si>
  <si>
    <t>Total
(report automatique de la demande. Corriger les informations des cellules selon les modalités d'instruction)</t>
  </si>
  <si>
    <t>Animation - action 1 - année 2022</t>
  </si>
  <si>
    <t>Céline DURAND</t>
  </si>
  <si>
    <t>Chargée de mission</t>
  </si>
  <si>
    <t>fiche de poste</t>
  </si>
  <si>
    <t>fiche de paie</t>
  </si>
  <si>
    <t>120 heures seront dédiées à la mise en œuvre de l'opération.</t>
  </si>
  <si>
    <t xml:space="preserve">Nature des dépenses servant de base de calcul </t>
  </si>
  <si>
    <t>Montant des dépenses servant de base de calcul</t>
  </si>
  <si>
    <t>Commentaire(s)</t>
  </si>
  <si>
    <t>Montant de base retenu</t>
  </si>
  <si>
    <t>(saisie automatique sur la base des informations déclarées dans les onglets précédents)</t>
  </si>
  <si>
    <t>(toute précision pertinente le cas échéant pour la compréhension de l'action prévue...)</t>
  </si>
  <si>
    <t>TOTAL</t>
  </si>
  <si>
    <t xml:space="preserve">Montant des dépenses de l'opération autres que les dépenses directes de personnel, en euros </t>
  </si>
  <si>
    <t xml:space="preserve">Montant des dépenses de l'opération autres que les dépenses directes de personnel présentées, en euros </t>
  </si>
  <si>
    <t xml:space="preserve">Montant retenu des dépenses de l'opération autres que les dépenses directes de personnel, en euros </t>
  </si>
  <si>
    <t xml:space="preserve">(dépenses directes de personnel de l'opération)
</t>
  </si>
  <si>
    <t>(saisie automatique, par application du taux forfaitaire de 40% des frais de personnel directs éligibles afin de couvrir l’ensemble des autres coûts directs et indirects éligibles d’une opération)</t>
  </si>
  <si>
    <t>Montants</t>
  </si>
  <si>
    <t>Présentés</t>
  </si>
  <si>
    <t>Retenus</t>
  </si>
  <si>
    <t>Ecartés</t>
  </si>
  <si>
    <t>Montant total HT</t>
  </si>
  <si>
    <t>Montant total TVA</t>
  </si>
  <si>
    <t>Total  TTC</t>
  </si>
  <si>
    <t>Recettes prévisionelles générées</t>
  </si>
  <si>
    <t>Recettes prévisionnelles retenues</t>
  </si>
  <si>
    <t>Assiette présentée</t>
  </si>
  <si>
    <r>
      <rPr>
        <b/>
        <sz val="20"/>
        <color theme="1"/>
        <rFont val="Calibri"/>
        <family val="2"/>
        <scheme val="minor"/>
      </rPr>
      <t>Détail des montants prévisionnels d'aide par sous-opération</t>
    </r>
    <r>
      <rPr>
        <sz val="11"/>
        <color theme="1"/>
        <rFont val="Calibri"/>
        <family val="2"/>
        <scheme val="minor"/>
      </rPr>
      <t xml:space="preserve">
(données à titre informatif ne valant ni promesse d'attribution de l'aide, ni contractualisation des montants indiqués)</t>
    </r>
  </si>
  <si>
    <t>Sous-opération</t>
  </si>
  <si>
    <t>Dépenses présentées</t>
  </si>
  <si>
    <t>%</t>
  </si>
  <si>
    <t>Taux de FEADER dans le TAP/TMAP</t>
  </si>
  <si>
    <t>Montant part nationale à solliciter</t>
  </si>
  <si>
    <t>Montant d'aide FEADER retenu
(plafonnement automatique)</t>
  </si>
  <si>
    <t>Total des dépenses</t>
  </si>
  <si>
    <t>Synthèse de l'opération instruite par sous-opération</t>
  </si>
  <si>
    <t>Dépenses retenues par l'instructeur</t>
  </si>
  <si>
    <t>Numéro OSIRIS</t>
  </si>
  <si>
    <t>GAL</t>
  </si>
  <si>
    <t>Bénéficiaire</t>
  </si>
  <si>
    <t>adresse beneficiaire</t>
  </si>
  <si>
    <t>representant</t>
  </si>
  <si>
    <t>Porté par le GAL ou la Région</t>
  </si>
  <si>
    <t>Intitulé opération</t>
  </si>
  <si>
    <t>LIEU PROJET</t>
  </si>
  <si>
    <t>date de dépôt</t>
  </si>
  <si>
    <t>Date du COPROG</t>
  </si>
  <si>
    <t xml:space="preserve"> ASSUJETTISSEMENT TVA </t>
  </si>
  <si>
    <t xml:space="preserve">Nom MO </t>
  </si>
  <si>
    <t>type délib MO</t>
  </si>
  <si>
    <t>n° délib MO</t>
  </si>
  <si>
    <t>Date délib MO</t>
  </si>
  <si>
    <t>Date signature accord coopé</t>
  </si>
  <si>
    <t>Régime d'aides d'état</t>
  </si>
  <si>
    <t>Phrase d'aides état</t>
  </si>
  <si>
    <t>date de début d'éligibilité</t>
  </si>
  <si>
    <t xml:space="preserve"> Contribution en nature - prévisionnel</t>
  </si>
  <si>
    <t xml:space="preserve"> Dépenses A - prévisionnel</t>
  </si>
  <si>
    <t xml:space="preserve"> Dépenses B - prévisionnel</t>
  </si>
  <si>
    <t xml:space="preserve"> Dépense C - prévisionnel</t>
  </si>
  <si>
    <t xml:space="preserve"> Dépenses D - prévisionnel</t>
  </si>
  <si>
    <t xml:space="preserve"> Dépenses E - prévisionnel</t>
  </si>
  <si>
    <t xml:space="preserve"> Dépenses F - prévisionnel</t>
  </si>
  <si>
    <t xml:space="preserve"> Dépenses G - prévisionnel</t>
  </si>
  <si>
    <t xml:space="preserve"> Contribution en nature - retenu</t>
  </si>
  <si>
    <t xml:space="preserve"> Dépenses A - retenu</t>
  </si>
  <si>
    <t xml:space="preserve"> Dépenses B - retenu</t>
  </si>
  <si>
    <t xml:space="preserve"> Dépense C - retenu</t>
  </si>
  <si>
    <t xml:space="preserve"> Dépenses D - retenu</t>
  </si>
  <si>
    <t xml:space="preserve"> Dépenses E - retenu</t>
  </si>
  <si>
    <t xml:space="preserve"> Dépenses F - retenu</t>
  </si>
  <si>
    <t xml:space="preserve"> Dépenses G - retenu</t>
  </si>
  <si>
    <t xml:space="preserve"> Animation 19.4 - prévisionnel</t>
  </si>
  <si>
    <t xml:space="preserve"> Secrétariat - gestion de dossiers - prévisionnel</t>
  </si>
  <si>
    <t xml:space="preserve"> Communication - prévisionnel</t>
  </si>
  <si>
    <t xml:space="preserve"> Evaluation leader - prévisionnel</t>
  </si>
  <si>
    <t xml:space="preserve"> Animation 19.4 - retenu</t>
  </si>
  <si>
    <t xml:space="preserve"> Secrétariat - gestion de dossiers - retenu</t>
  </si>
  <si>
    <t xml:space="preserve"> Communication - retenu</t>
  </si>
  <si>
    <t xml:space="preserve"> Evaluation leader - retenu</t>
  </si>
  <si>
    <t xml:space="preserve"> Recettes </t>
  </si>
  <si>
    <t xml:space="preserve"> Montant total - prévisionnel</t>
  </si>
  <si>
    <t>Montant total - retenu</t>
  </si>
  <si>
    <t xml:space="preserve"> Nom employé 1</t>
  </si>
  <si>
    <t xml:space="preserve"> Nom employé 2</t>
  </si>
  <si>
    <t xml:space="preserve"> Nom employé 3</t>
  </si>
  <si>
    <t xml:space="preserve"> Nom employé 4</t>
  </si>
  <si>
    <t xml:space="preserve"> Nom employé 5</t>
  </si>
  <si>
    <t xml:space="preserve"> Coût horaire 1</t>
  </si>
  <si>
    <t>Coûts horaire 2</t>
  </si>
  <si>
    <t>Coûts horaire 3</t>
  </si>
  <si>
    <t>Coûts horaire 4</t>
  </si>
  <si>
    <t>Coûts horaire 5</t>
  </si>
  <si>
    <t>Quotité 1</t>
  </si>
  <si>
    <t>Quotité 2</t>
  </si>
  <si>
    <t>Quotité 3</t>
  </si>
  <si>
    <t xml:space="preserve">Quotité 4 </t>
  </si>
  <si>
    <t>Quotité 5</t>
  </si>
  <si>
    <t>MOP</t>
  </si>
  <si>
    <t>n° délib MOP</t>
  </si>
  <si>
    <t>type EJ MOP</t>
  </si>
  <si>
    <t>Date délib MOP</t>
  </si>
  <si>
    <t>type EJ Région</t>
  </si>
  <si>
    <t>n° délib Région</t>
  </si>
  <si>
    <t>Date délib Région</t>
  </si>
  <si>
    <t>Nom Cofinanceur 1</t>
  </si>
  <si>
    <t>type EJ 1</t>
  </si>
  <si>
    <t>n° délib cofi 1</t>
  </si>
  <si>
    <t>Date délib cofi 1</t>
  </si>
  <si>
    <t>Nom Cofinanceur 2</t>
  </si>
  <si>
    <t>type EJ 2</t>
  </si>
  <si>
    <t>n° délib cofi 2</t>
  </si>
  <si>
    <t>Date délib cofi 2</t>
  </si>
  <si>
    <t>Nom Cofinanceur 3</t>
  </si>
  <si>
    <t>type EJ 3</t>
  </si>
  <si>
    <t>n° délib cofi 3</t>
  </si>
  <si>
    <t>Date délib cofi 3</t>
  </si>
  <si>
    <t>Nom Cofinanceur 4</t>
  </si>
  <si>
    <t>type EJ 4</t>
  </si>
  <si>
    <t>n° délib cofi 4</t>
  </si>
  <si>
    <t>Date délib cofi 4</t>
  </si>
  <si>
    <t>Montant cofi MOP</t>
  </si>
  <si>
    <t>Montant cofi Région</t>
  </si>
  <si>
    <t>Montant cofi 1</t>
  </si>
  <si>
    <t>Montant cofi 2</t>
  </si>
  <si>
    <t>Montant cofi 3</t>
  </si>
  <si>
    <t>Montant cofi 4</t>
  </si>
  <si>
    <t>Montant FEADER MOP</t>
  </si>
  <si>
    <t>Montant FEADER Région</t>
  </si>
  <si>
    <t>Montant FEADER 1</t>
  </si>
  <si>
    <t>Montant FEADER 2</t>
  </si>
  <si>
    <t>Montant FEADER 3</t>
  </si>
  <si>
    <t>Montant FEADER 4</t>
  </si>
  <si>
    <t xml:space="preserve"> Montant FEADER TOTAL </t>
  </si>
  <si>
    <t xml:space="preserve"> Total Cofinanceurs</t>
  </si>
  <si>
    <t xml:space="preserve"> Total aide publique + FEADER </t>
  </si>
  <si>
    <t xml:space="preserve"> Financement privé </t>
  </si>
  <si>
    <t>Autofinancement non public</t>
  </si>
  <si>
    <t>Total financement privé</t>
  </si>
  <si>
    <t>% aide FEADER</t>
  </si>
  <si>
    <t>% aide publique</t>
  </si>
  <si>
    <t>date limite de commencement</t>
  </si>
  <si>
    <t>date limite de fin d'execution du projet</t>
  </si>
  <si>
    <t>date limite de  dépôt du solde</t>
  </si>
  <si>
    <t>Pourcentage Région</t>
  </si>
  <si>
    <t>Cofinancement Région</t>
  </si>
  <si>
    <t>Pérennité investissement</t>
  </si>
  <si>
    <t>Délai de contrôle</t>
  </si>
  <si>
    <t>1. Informations générales</t>
  </si>
  <si>
    <t>STRUCTURE PORTEUSE</t>
  </si>
  <si>
    <t>N°</t>
  </si>
  <si>
    <t>NOM</t>
  </si>
  <si>
    <t>Nom de la structure porteuse</t>
  </si>
  <si>
    <t xml:space="preserve">Adresse postale </t>
  </si>
  <si>
    <t>Nom Président Structure porteuse</t>
  </si>
  <si>
    <t>Causses Cévennes</t>
  </si>
  <si>
    <t>Pôle d'Equilibre Territorial et Rural Sud Lozère</t>
  </si>
  <si>
    <t>Rue Sipple Sert - 48400 FLORAC</t>
  </si>
  <si>
    <t>Flore THEROND</t>
  </si>
  <si>
    <t>Cévennes</t>
  </si>
  <si>
    <t xml:space="preserve">Association du GAL Cévennes </t>
  </si>
  <si>
    <r>
      <t>L'ATOME - 2, Rue Michelet - 30100 AL</t>
    </r>
    <r>
      <rPr>
        <sz val="11"/>
        <rFont val="Calibri"/>
        <family val="2"/>
      </rPr>
      <t>È</t>
    </r>
    <r>
      <rPr>
        <sz val="11"/>
        <rFont val="Calibri"/>
        <family val="2"/>
        <scheme val="minor"/>
      </rPr>
      <t>S</t>
    </r>
  </si>
  <si>
    <t>Olivier Gaillard</t>
  </si>
  <si>
    <t>Cœur d'Hérault</t>
  </si>
  <si>
    <t xml:space="preserve">Sydel du Pays Cœur d'Hérault </t>
  </si>
  <si>
    <t>Ecoparc La Garrigue - 9, rue de la Lucques - Bât B - 34725 SAINT ANDRE DE SANGONIS</t>
  </si>
  <si>
    <t xml:space="preserve">Jean-François SOTO </t>
  </si>
  <si>
    <t>Est-Audois</t>
  </si>
  <si>
    <t xml:space="preserve"> Association Minervois Corbières Méditerranée </t>
  </si>
  <si>
    <t>Bâtiment In’ESS, 30 avenue du docteur Paul Pompidor, 11100 NARBONNE</t>
  </si>
  <si>
    <t>Gérard BARTHEZ</t>
  </si>
  <si>
    <t>De Garrigues en Costières</t>
  </si>
  <si>
    <t>Syndicat Mixte du Pays Garrigues et Costières de Nîmes</t>
  </si>
  <si>
    <t xml:space="preserve"> 1 rue du Colisée - 30900 NIMES </t>
  </si>
  <si>
    <t>Rémi Nicolas</t>
  </si>
  <si>
    <t>Gévaudan Lozère</t>
  </si>
  <si>
    <t>Pôle d'Equilibre Territorial et Rural du Pays du Gévaudan Lozère</t>
  </si>
  <si>
    <t>ZA Sainte-Catherine, 830 avenue de la Méridienne - 48100 MARVEJOLS</t>
  </si>
  <si>
    <t>Jacques BLANC</t>
  </si>
  <si>
    <t>Grand Pic Saint Loup</t>
  </si>
  <si>
    <t>Communauté de communes Grand Pic Saint Loup</t>
  </si>
  <si>
    <t>Hôtel de la Communauté - 25 Allée de l'Espérance - 34270 SAINT MATHIEU DE TREVIERS</t>
  </si>
  <si>
    <t>Alain BARBE</t>
  </si>
  <si>
    <t>Haute Vallée de l'Aude</t>
  </si>
  <si>
    <t xml:space="preserve">Pôle d'Equilibre Territorial et Rural  Vallée de l'Aude </t>
  </si>
  <si>
    <t>2 place Joseph Alcantara - 11300 LIMOUX</t>
  </si>
  <si>
    <t>Pierre Durand</t>
  </si>
  <si>
    <t>Haut Languedoc et Vignobles</t>
  </si>
  <si>
    <t>Syndicat Mixte du Pays Haut Languedoc et Vignobles</t>
  </si>
  <si>
    <t>1 rue de la Voie Ferrée - 34360 SAINT CHINIAN</t>
  </si>
  <si>
    <t>Jean ARCAS</t>
  </si>
  <si>
    <t>Pays Carcassonnais</t>
  </si>
  <si>
    <t>Association du Pays Carcassonnais</t>
  </si>
  <si>
    <t>BP 30168, 44 rue Verdun - 11 000 CARCASSONNE</t>
  </si>
  <si>
    <t>Tamara Rivel</t>
  </si>
  <si>
    <t>Pyrénées Méditerranée</t>
  </si>
  <si>
    <t>Association du Pays Pyrénées Méditerranée</t>
  </si>
  <si>
    <t>Maison des Services Publics, 6 boulevard Simon Battle - 66400 CERET</t>
  </si>
  <si>
    <t>Antoine ANDRE</t>
  </si>
  <si>
    <t>Terres de Vie en Lozère</t>
  </si>
  <si>
    <t>Association Terres de Vie en Lozère</t>
  </si>
  <si>
    <t>1 rue du Pont Notre Dame - 48000 MENDE</t>
  </si>
  <si>
    <t>Laurent SUAU</t>
  </si>
  <si>
    <t>Terres Romanes en Pays Catalan</t>
  </si>
  <si>
    <t>Syndicat Mixte du Parc Naturel Régional des Pyrénées Catalanes</t>
  </si>
  <si>
    <t>La Bastide - 66360 OLETTE</t>
  </si>
  <si>
    <t>Damienne Beffara</t>
  </si>
  <si>
    <t>Uzège Pont du Gard</t>
  </si>
  <si>
    <t>Pôle d'Equilibre Territorial et Rural Uzège-Pont du Gard</t>
  </si>
  <si>
    <t>2, Rue Joseph Lacroix II - 30700 UZÈS</t>
  </si>
  <si>
    <t>Philippe MARCHESI</t>
  </si>
  <si>
    <t>Pays Vallée de l'Agly</t>
  </si>
  <si>
    <t>Association du Pays de la Vallée de l'Agly</t>
  </si>
  <si>
    <t>Centre Aragon, Place Francisco Ferrer - 66310 ESTAGEL</t>
  </si>
  <si>
    <t>Pierre ESTEVE</t>
  </si>
  <si>
    <t>Vidourle Camargue</t>
  </si>
  <si>
    <t>Pôle d'Equilibre Territorial et Rural Vidourle Camargue</t>
  </si>
  <si>
    <t>83, Rue Pierre Aubanel - 30470 AIMARGUES</t>
  </si>
  <si>
    <t>Pierre MARTINEZ</t>
  </si>
  <si>
    <t>2. Régimes d'aides d'état</t>
  </si>
  <si>
    <t xml:space="preserve">Pour publipostage </t>
  </si>
  <si>
    <t>SA 43783</t>
  </si>
  <si>
    <t>Aide aux services de base et à la rénovation des villages dans les zones rurales</t>
  </si>
  <si>
    <t>le régime d’aides d’état n°SA.43783 (2015/N) « Aides aux services de base et à la rénovation des villages dans les zones rurales », prolongé par décision SA. 59142 ;</t>
  </si>
  <si>
    <t>SA 42681</t>
  </si>
  <si>
    <t>Aides en faveur de la culture et de la conservation du patrimoine</t>
  </si>
  <si>
    <t>le régime d’aides d’état n°SA.42681 « Aides en faveur de la culture et de la conservation du patrimoine » ;</t>
  </si>
  <si>
    <t>SA 58980</t>
  </si>
  <si>
    <t>Aides à l'investissement en faveur des infrastructures locales</t>
  </si>
  <si>
    <t>le régime cadre exempté de notification N° SA.58980 relatif aux aides à l’investissement en faveur des infrastructures locales pour la période 2014-2020 ;</t>
  </si>
  <si>
    <t>SA 43197</t>
  </si>
  <si>
    <t>Aides en faveur des Infrastructures sportives et récréatives multifonctionnelles</t>
  </si>
  <si>
    <t>le régime d’aides d’état n°SA.43197 « Aides en faveur des Infrastructures sportives et récréatives multifonctionnelles » ;</t>
  </si>
  <si>
    <t>SA 40453</t>
  </si>
  <si>
    <t>Aides en faveur des PME  ( = Aide en faveur des Jeunes Pousses, Aides en faveur des PME, Aide aux services de conseil en faveur des PME)</t>
  </si>
  <si>
    <t>le régime cadre exempté de notification N° SA.40453 relatif aux aides en faveur des PME pour la période 2014-2020, modifié sous la référence SA.52394, prolongé sous la référence SA.59106 et modifié sous la référence SA.100189 ;</t>
  </si>
  <si>
    <t>SA 58979</t>
  </si>
  <si>
    <t>Aides à finalité régionale (AFR)</t>
  </si>
  <si>
    <t>le régime d’aides d’état n°SA.58979 relatif aux aides à finalité régionale (AFR) pour la période 2014-2020 ;</t>
  </si>
  <si>
    <t>SA 59108</t>
  </si>
  <si>
    <t>Aides en faveur de la protection de l'environnement</t>
  </si>
  <si>
    <t>le régime d’aides d’état n°SA.59108 « Aides en faveur de la protection de l'environnement » ;</t>
  </si>
  <si>
    <t>De minimis entreprises</t>
  </si>
  <si>
    <t>cf. réglementation des minimis</t>
  </si>
  <si>
    <t xml:space="preserve">le règlement UE n°2020/972 de la Commission Européenne du 20 juillet 2020 relatif à l’application des articles 107 et 108 du traité sur le fonctionnement de l’Union européenne aux aides de minimis ;
</t>
  </si>
  <si>
    <t>De minimis agricole</t>
  </si>
  <si>
    <t>le règlement UE n°2019/316 de la Commission du 21 février 2019  relatif à l’application des articles 107 et 108 du traité sur le fonctionnement de l’Union européenne aux aides de minimis dans le secteur de l’agriculture ;</t>
  </si>
  <si>
    <t>3. Signataires du RI</t>
  </si>
  <si>
    <t>Je soussignée, Isabelle FABAS, Responsable de l'unité LEADER Est :</t>
  </si>
  <si>
    <t>Responsable de l'unité LEADER Est</t>
  </si>
  <si>
    <t>Je soussignée, Caroline SOCIE, Responsable du Service Développement Rural et Montagne :</t>
  </si>
  <si>
    <t>Responsable du Service Développement Rural et Montagne</t>
  </si>
  <si>
    <t>Je soussigné, Guillaume POINSSOT, Directeur de l'Action Territoriale :</t>
  </si>
  <si>
    <t>Directeur de l'Action Territoriale</t>
  </si>
  <si>
    <t>Je soussignée, Karine ESTEVE, Directrice Adjointe de la Direction de l'Action Territoriale, en charge de l'administration générale et fonds européen - LEADER :</t>
  </si>
  <si>
    <t>Directrice Adjointe de la Direction de l'Action Territoriale, en charge de l'administration générale et fonds européen - LEADER</t>
  </si>
  <si>
    <t>4. Limites de fin de programmation</t>
  </si>
  <si>
    <t>Limite de fin d'exécution de l'opération</t>
  </si>
  <si>
    <t>Limite de dépôt de la dernière demande de paiement</t>
  </si>
  <si>
    <t>5. Intitulé des onglets</t>
  </si>
  <si>
    <t>DEMANDE</t>
  </si>
  <si>
    <t>COMPLET.CONFORM.</t>
  </si>
  <si>
    <t>ELIGIBILITE</t>
  </si>
  <si>
    <t>DEPENSES</t>
  </si>
  <si>
    <t>VERIF. COUTS RAIS.</t>
  </si>
  <si>
    <t>COFINANCEMENTS</t>
  </si>
  <si>
    <t>PLAN DE FINANCEMENT</t>
  </si>
  <si>
    <t xml:space="preserve">CONCLUSION </t>
  </si>
  <si>
    <t>PUBLIPOSTAGE</t>
  </si>
  <si>
    <t>Date de mise à jour</t>
  </si>
  <si>
    <t>Onglet concerné</t>
  </si>
  <si>
    <t>Modification effectués</t>
  </si>
  <si>
    <t>Suppression des statuts de la liste des pièces à fournir pour la création d’individu (commentaire de la cellule en ligne 8)</t>
  </si>
  <si>
    <t>Rajout d’un nouveau contrôle croisé pour la vérification sur Progos de l’absence de financement régional non déclaré</t>
  </si>
  <si>
    <t>Correction des formules dans les cellules K25 à K30</t>
  </si>
  <si>
    <t>Modification de format pour la cellule C82</t>
  </si>
  <si>
    <t>Vérification et correction des formules dans les cellules C29 à C33</t>
  </si>
  <si>
    <t>Rajout d’une ligne dédiée au financement privé dans les plans de financements avec/sans top-up</t>
  </si>
  <si>
    <t>Rajout d'un contrôle visuel de couleur rouge pour les cellules C23 et C24 (en cas de dépassement des dates limites de la programmation)</t>
  </si>
  <si>
    <t>Modification de la formule en cellule F2 pour que le nom du GAL se rajoute dans le visa relatif à la date de dépôt</t>
  </si>
  <si>
    <t>Mesure 78.01 : Accès à la formation, au conseil, actions de diffusion et échanges de connaissances et d'informations</t>
  </si>
  <si>
    <t>Pas de seuil sur ce dispositif</t>
  </si>
  <si>
    <t xml:space="preserve">Réalisation du plan de développement d'entreprises-jeunes agriculteurs exigé dans le cadre du dispositif « Aide au démarrage d’entreprises pour les jeunes agriculteurs » des opérations de l’intervention 75.01 et ce, pour tout projet d’installation (Réa-PDE-JA) </t>
  </si>
  <si>
    <t>Suivi de mise en œuvre</t>
  </si>
  <si>
    <t>Description du poste de dépense</t>
  </si>
  <si>
    <t>Le conseil visant une réduction des déchets non organiques sur l’exploitation et une gestion des intrants en fin de vie sur l’exploitation (Conseil réduction déchets)</t>
  </si>
  <si>
    <t>Le conseil apporté dans le cadre de la pollution des sols aux phytosanitaires (Conseil réduction pollution sol)</t>
  </si>
  <si>
    <t>Le conseil à l’exploitation afin de favoriser une vision globale et son intégration dans le territoire ou définir de nouveaux axes de développement (Conseil aux opé éco de dev rural et/ou culturel)</t>
  </si>
  <si>
    <t>Le suivi de la mise en œuvre du PDE-JA pendant les 4 années (Suivi-PDE-JA)</t>
  </si>
  <si>
    <t>1- Frais de personnel</t>
  </si>
  <si>
    <t>Conseil exploitant en phase installation et/ou développement</t>
  </si>
  <si>
    <t>Accompagnement recherche financement</t>
  </si>
  <si>
    <t>Conseil impact environnemental</t>
  </si>
  <si>
    <t>Le conseil technique apporté aux différents types d’ateliers de production agricole, agro-forestière et forestière (Conseil technique)</t>
  </si>
  <si>
    <t>Conseil visant le dépôt des demandes d’aide relatives aux investissements prévus dans le cadre du PDE-JA (73.01) (Conseil-PDE-JA)</t>
  </si>
  <si>
    <t>Postes de dépenses et sous opérations pour le dispositif 78.01</t>
  </si>
  <si>
    <t>Le conseil visant le dépôt des demandes d’aide relatives à la demande de dotation jeunes agriculteurs (75.01) (Conseil-DJA)</t>
  </si>
  <si>
    <t>Poste de dépense concerné</t>
  </si>
  <si>
    <t>(nom du poste à sélectionner dans le menu déroulant, en cohérence avec les éléments saisis dans l'onglet 0)</t>
  </si>
  <si>
    <r>
      <t xml:space="preserve">Les onglets de la présente feuille de calcul Excel constituent une part intégrante de la demande d'aide. Ils doivent être complétés avec </t>
    </r>
    <r>
      <rPr>
        <b/>
        <u/>
        <sz val="14"/>
        <color rgb="FFFF0000"/>
        <rFont val="Calibri"/>
        <family val="2"/>
        <scheme val="minor"/>
      </rPr>
      <t>toutes</t>
    </r>
    <r>
      <rPr>
        <b/>
        <sz val="14"/>
        <color rgb="FFFF0000"/>
        <rFont val="Calibri"/>
        <family val="2"/>
        <scheme val="minor"/>
      </rPr>
      <t xml:space="preserve"> les dépenses prévisionnelles de l'opération.
Aucune dépense non présentée ne pourra être retenue par le service instructeur lors du calcul de l'aide.</t>
    </r>
  </si>
  <si>
    <t>Exemple : Frais de personnel</t>
  </si>
  <si>
    <t>Poste concerné</t>
  </si>
  <si>
    <t>Conseil technique</t>
  </si>
  <si>
    <t>Auto financement maitre d'ouvrage public, le cas échéant</t>
  </si>
  <si>
    <t>Partie réservée à l'administration - Instruction des ressources prévisionnelles de l'opération</t>
  </si>
  <si>
    <t>Partie réservée à l'administration - Instruction des recettes nettes générées par l'opération</t>
  </si>
  <si>
    <t>Nature du financement</t>
  </si>
  <si>
    <t>Montant en €</t>
  </si>
  <si>
    <t>(Ex : droits d'entrée de l'objet, du type de dépense…)</t>
  </si>
  <si>
    <t>Nature de la recette générée par l'opération</t>
  </si>
  <si>
    <t>Partie réservée à l'administration - Instruction des dépenses de frais de personnel</t>
  </si>
  <si>
    <t xml:space="preserve">Partie réservée à l'administration - Instruction des dépenses de l'opération autres que les dépenses directes de personnel pris en compte par application d'un taux forfaitaire </t>
  </si>
  <si>
    <t>Partie réservée à l'administration - Récapitulatif des dépenses de l'opération retenues à l'instruction</t>
  </si>
  <si>
    <t>Partie réservée à l'administration - Détail des montants prévisionnels d'aide par sous-opération, à l'instruction</t>
  </si>
  <si>
    <t>Une fois toutes les dépenses prévisionnelles renseignées, se rendre dans l'onglet de synthèse :</t>
  </si>
  <si>
    <t>Dépenses couvertes par application d'une option de coûts simplifiés - taux forfaitaire</t>
  </si>
  <si>
    <t xml:space="preserve">La réalisation de l’étude de faisabilité d’un projet pour les jeunes agriculteurs </t>
  </si>
  <si>
    <t xml:space="preserve">Dépenses de l'opération autres que les dépenses directes de personnel prises en compte par application d'un taux forfaitaire </t>
  </si>
  <si>
    <t>Partie réservée à l'administration - Instruction des dépenses couvertes par application d'une option de coûts simplifiés - taux forfaitaire</t>
  </si>
  <si>
    <t>Partie réservée à l'admistration - Instruction de la demande d'aide portant sur la prestation de conseil auprès des jeunes agriculteurs - coût unitaire</t>
  </si>
  <si>
    <t>Structure prestataire du conseil (le cas échéant)</t>
  </si>
  <si>
    <t>Poste dépense</t>
  </si>
  <si>
    <t xml:space="preserve">Les postes concernées par le coût unitaire sont </t>
  </si>
  <si>
    <t>Sous opération</t>
  </si>
  <si>
    <t>Durée du conseil (en jours)</t>
  </si>
  <si>
    <t>Nombre d'agriculteurs conseillés prévisionnels</t>
  </si>
  <si>
    <t>Commentaire</t>
  </si>
  <si>
    <t>Numéro du conseil</t>
  </si>
  <si>
    <t>Coût unitaire conclus à la fin de la procédure de sélection en €</t>
  </si>
  <si>
    <t>Livrables présentés</t>
  </si>
  <si>
    <t>total</t>
  </si>
  <si>
    <t xml:space="preserve">85 % pour les subventions, à ajuster dans le cas du de minimis
</t>
  </si>
  <si>
    <t>Pour les subventions, le TMAP est de 100%
Le TMAP peut varier selon le régime d'aide applicable :
SA.109081 "Aides aux services de conseil dans le secteur agricole 2023-2029" :  100%
- 100 % pour le régime SA.109081
- 100 % pour le régime SA.108905, sauf pour les aides aux investissements dans les techniques forestières et dans la transformation, la mobilisation et la commercialisation des produits forestiers qui est 65 %, ou de 80 % lorsque l'investissement est lié à un ou plusieurs objectifs liés à l'environnement et au climat  
- 100 % pour le régime SA.108940
- en cas de de minimis, plafonnement du taux afin de respecter le montant de l'aide publique
- en cas de minimis secteur agricole, plafonnement du taux afin de repescter le montant de l'aide publique</t>
  </si>
  <si>
    <t>(Montant en €)</t>
  </si>
  <si>
    <t>(Description des livrables joints à la demande d'aide)</t>
  </si>
  <si>
    <t>(Nombre d'agriculteurs conseillés prévisionnel)</t>
  </si>
  <si>
    <t>Nombre d'agriculteurs conseillés prévisionnel</t>
  </si>
  <si>
    <t>(Durée en jours)</t>
  </si>
  <si>
    <t>Consulting SA</t>
  </si>
  <si>
    <t xml:space="preserve">Conseil-DJA </t>
  </si>
  <si>
    <t xml:space="preserve">Accompagnement recherche financement </t>
  </si>
  <si>
    <t>Support de présentation (PowerPoint)</t>
  </si>
  <si>
    <t>Suivi-PDE-JA</t>
  </si>
  <si>
    <t xml:space="preserve">. Pour chaque dépense, les justificatifs appropriés seront à joindre au dossier de demande d'aide via l'interface EUROPAC. En cas d'absence des justificatifs, le service instructeur écartera les montants des dépenses concernées.
. Lorsque la dépense présentée fait l'objet d'un marché public avec règlement de consultation et cahier des charges,  il n'est pas nécessaire de produire de devis comparatif.
. Lors de l'analyse des coûts raisonnables (comparaison de plusieurs devis pour une même dépense), le devis le mieux disant sera privilégié. Si celui-ci ne correspond pas au devis le moins cher, une note justificative du choix d'un devis plus cher devra être produite et sera soumise à arbitrage du service instructeur, qui considérera l'effectivité des arguments avancés et plafonnera, le cas échéant, la dépense au devis le moins cher. En cas d'absence de la note évoquée, la dépense sera également plafonnée aux montants du devis le moins cher.
. Dans les cas particuliers prévoyant l'absence de devis opposables, merci de joindre sur EUROPAC votre demande justifiée de dérogation à l'analyse des coûts raisonnables, ainsi que les documents étayant cette demande (preuves d'absence de réponses des fournisseurs contactés, preuve d'exclusivité détenue par le prestataire choisi). En cas d'absence de la demande évoquée, la dépense présentée sera écartée par le service instructeur.
</t>
  </si>
  <si>
    <t>. consulter les montants groupés par poste et par sous-opération, puis les reporter dans EUROPAC ; 
. enregistrer le présent document, puis le téléchargez dans EUROPAC dans la partie pièces justificatives</t>
  </si>
  <si>
    <t>Pas de plafond, hormis pour le coût unitaire qui doit correspondre au montant conclu dans la procédure de sélection</t>
  </si>
  <si>
    <r>
      <t xml:space="preserve">Prestation de conseil pour les jeunes agriculteurs couverte par application d'un coût unitaire tel que conclu à la fin de la procédure de sélection
</t>
    </r>
    <r>
      <rPr>
        <b/>
        <i/>
        <sz val="20"/>
        <color theme="1"/>
        <rFont val="Calibri"/>
        <family val="2"/>
        <scheme val="minor"/>
      </rPr>
      <t>(Une ligne = Une prestation de conseil)</t>
    </r>
  </si>
  <si>
    <t>Coût unitaire conclu à la fin de la procédure de sélection en €</t>
  </si>
  <si>
    <t>Assiette PSN retenue suite application des RIF et instruction</t>
  </si>
  <si>
    <t>Dont montant FEADER sollicité</t>
  </si>
  <si>
    <t>Dont montant d'aide nationale sollicitée</t>
  </si>
  <si>
    <t>Dont montant d'autofinancement nécessaire</t>
  </si>
  <si>
    <t>% de la part FEADER à solliciter</t>
  </si>
  <si>
    <t>% de la part nationale à solliciter</t>
  </si>
  <si>
    <t>% de l'autofinancement</t>
  </si>
  <si>
    <t xml:space="preserve">Le taux de cofinancement est indiqué manuellement en colonne L, selon l'application ou non du deminimis </t>
  </si>
  <si>
    <t>La part des aides publiques nationales se rapportant à l'assiette PSN éligible doit être suffisante afin de pouvoir déclencher une demande d'aide FEADER</t>
  </si>
  <si>
    <t>Nom</t>
  </si>
  <si>
    <t>Assiette éligible retenue du financeur</t>
  </si>
  <si>
    <t>Cofinancement maximal</t>
  </si>
  <si>
    <t>Montant max du FEADER</t>
  </si>
  <si>
    <t>Top-Up</t>
  </si>
  <si>
    <t>Montant d'aide du financeur</t>
  </si>
  <si>
    <t>Montant subvention publique</t>
  </si>
  <si>
    <t>Taux de financement du financeur</t>
  </si>
  <si>
    <t>Financeur</t>
  </si>
  <si>
    <t>Montant calculé</t>
  </si>
  <si>
    <t>Autres communes</t>
  </si>
  <si>
    <t>Etat( Préciser source)</t>
  </si>
  <si>
    <t>Total</t>
  </si>
  <si>
    <t>Indiquer ici le montant HT ou TTC selon le porteur, moins les recettes prévisionnelles générées : =D3-D6, ou =D5-D6</t>
  </si>
  <si>
    <t>VENTILATION PAR FINANCEUR SUITE INSTRUCTION</t>
  </si>
  <si>
    <t>Montant d'aide calculé de la sous-opération</t>
  </si>
  <si>
    <t>Seuil du dispositif</t>
  </si>
  <si>
    <t>TAP réglementaire/TMAP du dispositif</t>
  </si>
  <si>
    <t>Plafond du dispositif</t>
  </si>
  <si>
    <t>Aide publique sur la sous-opération
(RIF appliqué)</t>
  </si>
  <si>
    <r>
      <t xml:space="preserve">Assiette PSN retenue suite application des RIF 
</t>
    </r>
    <r>
      <rPr>
        <b/>
        <sz val="16"/>
        <color theme="1"/>
        <rFont val="Calibri"/>
        <family val="2"/>
        <scheme val="minor"/>
      </rPr>
      <t>(données à titre informatif ne valant ni promesse d'attribution de l'aide, ni contractualisation des montants indiqués)</t>
    </r>
  </si>
  <si>
    <t>Synthèse de l'opération présentée par sous-opération</t>
  </si>
  <si>
    <t>version 4 - Février 2025</t>
  </si>
  <si>
    <r>
      <rPr>
        <b/>
        <sz val="12"/>
        <color theme="1"/>
        <rFont val="Calibri"/>
        <family val="2"/>
        <scheme val="minor"/>
      </rPr>
      <t>Dépenses prévisionnelles - onglets 1 à 3 :</t>
    </r>
    <r>
      <rPr>
        <sz val="12"/>
        <color theme="1"/>
        <rFont val="Calibri"/>
        <family val="2"/>
        <scheme val="minor"/>
      </rPr>
      <t xml:space="preserve">
Pour chaque type de dépense prévisionnelle (onglets 1 à 3), se positionner sur l'onglet correspondant et renseigner une ligne complète par dépense dans le tableau :
- chaque ligne correspond à </t>
    </r>
    <r>
      <rPr>
        <u/>
        <sz val="12"/>
        <color theme="1"/>
        <rFont val="Calibri"/>
        <family val="2"/>
        <scheme val="minor"/>
      </rPr>
      <t>une</t>
    </r>
    <r>
      <rPr>
        <sz val="12"/>
        <color theme="1"/>
        <rFont val="Calibri"/>
        <family val="2"/>
        <scheme val="minor"/>
      </rPr>
      <t xml:space="preserve"> dépense, aucune ne pouvant ête regroupée. 
- les cases blanches sont à saisir et les informations nécessaires doivent y être portées (par exemple, pour un montant financier renseigner au maximum 2 décimales) ;
- les cases gris clair ne sont pas à saisir et sont calculées à partir des informations saisies. </t>
    </r>
    <r>
      <rPr>
        <b/>
        <sz val="12"/>
        <color rgb="FFFF0000"/>
        <rFont val="Calibri"/>
        <family val="2"/>
        <scheme val="minor"/>
      </rPr>
      <t xml:space="preserve">
</t>
    </r>
    <r>
      <rPr>
        <sz val="12"/>
        <rFont val="Calibri"/>
        <family val="2"/>
        <scheme val="minor"/>
      </rPr>
      <t xml:space="preserve">- Sur chaque onglet, une ligne grisée vous servira d'exemple. Elle est pré-renseignée afin de vous guider dans la saisie des lignes de dépenses.
- l'onglet "synthèse des dépenses bénéficiaire" est complété automatiquement à partir des informations saisies dans les autres onglets. </t>
    </r>
    <r>
      <rPr>
        <sz val="12"/>
        <color theme="1"/>
        <rFont val="Calibri"/>
        <family val="2"/>
        <scheme val="minor"/>
      </rPr>
      <t xml:space="preserve">
Procéder de façon successive dans chaque onglet concerné (A- Ressources prévisionnelles, 0-Presentation poste-sous-op, 1-Frais de personnel, 2-OCS, 3- Coût unitaire conseil, Syn dépenses bénéficiare)</t>
    </r>
  </si>
  <si>
    <t>Financement d'origine privée le cas échéant</t>
  </si>
  <si>
    <t>Récapitulatif des dépenses de l'opération présentées au titre de la demande d'aide</t>
  </si>
  <si>
    <t>Montant présenté TTC</t>
  </si>
  <si>
    <t>(montant de la recette prévisionnelle générée par l'opération si le porteur récupère la TVA)</t>
  </si>
  <si>
    <t>(montant de la recette prévisionnelle générée par l'opération si le porteur ne récupère pas la TVA)</t>
  </si>
  <si>
    <t>TOTAL RECETTES NETTES GENEREES A L'ECHELLE DE L'OPERATION</t>
  </si>
  <si>
    <t xml:space="preserve">MONTANT ECARTE </t>
  </si>
  <si>
    <t>TOTAL RECETTES NETTES GENEREES INSTRUITES</t>
  </si>
  <si>
    <t>Autofinancement de la sous-opération</t>
  </si>
  <si>
    <r>
      <t xml:space="preserve">Présentation des sous-opérations:
</t>
    </r>
    <r>
      <rPr>
        <sz val="12"/>
        <color theme="1"/>
        <rFont val="Calibri"/>
        <family val="2"/>
        <scheme val="minor"/>
      </rPr>
      <t>L'onglet 0-Présentation poste-sous-op vise à faciliter la compréhension du projet, et permettre de regrouper différentes dépenses à une même activité en poste de dépenses et en sous-opération. Les lignes de couleur grise présentent l'ensemble des postes et sous-opérations possibles sur le présent dispositif. Il est attendu que le bénéficiaire remplisse les lignes de couleur blanche en précisant, pour chaque poste de dépense qui sera par la suite saisie dans les onglets 1 à 3, la sous-opération à laquelle elle se rattache et ses modalités de prise en compte (soit au réel, soit par application d'une option de coûts simplifiés).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</si>
</sst>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7" formatCode="#,##0.00\ &quot;€&quot;;\-#,##0.00\ &quot;€&quot;"/>
    <numFmt numFmtId="44" formatCode="_-* #,##0.00\ &quot;€&quot;_-;\-* #,##0.00\ &quot;€&quot;_-;_-* &quot;-&quot;??\ &quot;€&quot;_-;_-@_-"/>
    <numFmt numFmtId="43" formatCode="_-* #,##0.00\ _€_-;\-* #,##0.00\ _€_-;_-* &quot;-&quot;??\ _€_-;_-@_-"/>
    <numFmt numFmtId="164" formatCode="#,##0.00\ &quot;€&quot;"/>
    <numFmt numFmtId="165" formatCode="#,##0.00&quot; &quot;[$€-40C];[Red]&quot;-&quot;#,##0.00&quot; &quot;[$€-40C]"/>
    <numFmt numFmtId="166" formatCode="&quot; &quot;#,##0.00&quot; € &quot;;&quot;-&quot;#,##0.00&quot; € &quot;;&quot;-&quot;#&quot; € &quot;;@&quot; &quot;"/>
    <numFmt numFmtId="167" formatCode="&quot; &quot;#,##0.00&quot;    &quot;;&quot;-&quot;#,##0.00&quot;    &quot;;&quot;-&quot;#&quot;    &quot;;@&quot; &quot;"/>
  </numFmts>
  <fonts count="70">
    <font>
      <sz val="11"/>
      <color theme="1"/>
      <name val="Calibri"/>
      <family val="2"/>
      <scheme val="minor"/>
    </font>
    <font>
      <sz val="12"/>
      <color theme="1"/>
      <name val="Calibri"/>
      <family val="2"/>
      <scheme val="minor"/>
    </font>
    <font>
      <sz val="12"/>
      <color theme="1"/>
      <name val="Calibri"/>
      <family val="2"/>
      <scheme val="minor"/>
    </font>
    <font>
      <sz val="11"/>
      <color rgb="FFFF0000"/>
      <name val="Calibri"/>
      <family val="2"/>
      <scheme val="minor"/>
    </font>
    <font>
      <b/>
      <sz val="11"/>
      <color theme="1"/>
      <name val="Calibri"/>
      <family val="2"/>
      <scheme val="minor"/>
    </font>
    <font>
      <sz val="11"/>
      <color theme="1"/>
      <name val="Calibri"/>
      <family val="2"/>
      <scheme val="minor"/>
    </font>
    <font>
      <sz val="11"/>
      <name val="Calibri"/>
      <family val="2"/>
      <scheme val="minor"/>
    </font>
    <font>
      <sz val="11"/>
      <color indexed="8"/>
      <name val="Calibri"/>
      <family val="2"/>
    </font>
    <font>
      <sz val="10"/>
      <name val="Arial"/>
      <family val="2"/>
    </font>
    <font>
      <sz val="10"/>
      <color theme="1"/>
      <name val="Calibri"/>
      <family val="2"/>
      <scheme val="minor"/>
    </font>
    <font>
      <b/>
      <sz val="10"/>
      <color theme="1"/>
      <name val="Calibri"/>
      <family val="2"/>
      <scheme val="minor"/>
    </font>
    <font>
      <sz val="9"/>
      <name val="Tahoma"/>
      <family val="2"/>
    </font>
    <font>
      <sz val="10"/>
      <name val="Mangal"/>
      <family val="2"/>
    </font>
    <font>
      <sz val="11"/>
      <name val="Calibri"/>
      <family val="2"/>
    </font>
    <font>
      <b/>
      <sz val="10"/>
      <name val="Calibri"/>
      <family val="2"/>
      <scheme val="minor"/>
    </font>
    <font>
      <sz val="10"/>
      <name val="Calibri"/>
      <family val="2"/>
      <scheme val="minor"/>
    </font>
    <font>
      <u/>
      <sz val="11"/>
      <color theme="10"/>
      <name val="Calibri"/>
      <family val="2"/>
      <scheme val="minor"/>
    </font>
    <font>
      <b/>
      <i/>
      <sz val="11"/>
      <name val="Calibri"/>
      <family val="2"/>
      <scheme val="minor"/>
    </font>
    <font>
      <b/>
      <sz val="20"/>
      <color theme="1"/>
      <name val="Calibri"/>
      <family val="2"/>
      <scheme val="minor"/>
    </font>
    <font>
      <sz val="8"/>
      <name val="Calibri"/>
      <family val="2"/>
      <scheme val="minor"/>
    </font>
    <font>
      <b/>
      <sz val="11"/>
      <color rgb="FF0070C0"/>
      <name val="Calibri"/>
      <family val="2"/>
      <scheme val="minor"/>
    </font>
    <font>
      <i/>
      <sz val="11"/>
      <color rgb="FF0070C0"/>
      <name val="Calibri"/>
      <family val="2"/>
      <scheme val="minor"/>
    </font>
    <font>
      <sz val="11"/>
      <color rgb="FF0070C0"/>
      <name val="Calibri"/>
      <family val="2"/>
      <scheme val="minor"/>
    </font>
    <font>
      <sz val="9"/>
      <color rgb="FF0070C0"/>
      <name val="Tahoma"/>
      <family val="2"/>
    </font>
    <font>
      <i/>
      <sz val="11"/>
      <name val="Calibri"/>
      <family val="2"/>
      <scheme val="minor"/>
    </font>
    <font>
      <b/>
      <sz val="14"/>
      <color theme="1"/>
      <name val="Calibri"/>
      <family val="2"/>
      <scheme val="minor"/>
    </font>
    <font>
      <sz val="14"/>
      <color theme="1"/>
      <name val="Calibri"/>
      <family val="2"/>
      <scheme val="minor"/>
    </font>
    <font>
      <b/>
      <sz val="16"/>
      <color rgb="FFFF0000"/>
      <name val="Calibri"/>
      <family val="2"/>
      <scheme val="minor"/>
    </font>
    <font>
      <b/>
      <sz val="16"/>
      <color theme="1" tint="0.499984740745262"/>
      <name val="Calibri"/>
      <family val="2"/>
      <scheme val="minor"/>
    </font>
    <font>
      <b/>
      <sz val="22"/>
      <color theme="1"/>
      <name val="Calibri"/>
      <family val="2"/>
      <scheme val="minor"/>
    </font>
    <font>
      <b/>
      <sz val="14"/>
      <color rgb="FFFF0000"/>
      <name val="Calibri"/>
      <family val="2"/>
      <scheme val="minor"/>
    </font>
    <font>
      <b/>
      <u/>
      <sz val="14"/>
      <color rgb="FFFF0000"/>
      <name val="Calibri"/>
      <family val="2"/>
      <scheme val="minor"/>
    </font>
    <font>
      <b/>
      <sz val="16"/>
      <color rgb="FF002060"/>
      <name val="Calibri"/>
      <family val="2"/>
      <scheme val="minor"/>
    </font>
    <font>
      <sz val="11"/>
      <color theme="3"/>
      <name val="Calibri"/>
      <family val="2"/>
      <scheme val="minor"/>
    </font>
    <font>
      <b/>
      <sz val="9"/>
      <name val="Tahoma"/>
      <family val="2"/>
    </font>
    <font>
      <b/>
      <sz val="12"/>
      <color theme="1"/>
      <name val="Calibri"/>
      <family val="2"/>
      <scheme val="minor"/>
    </font>
    <font>
      <b/>
      <sz val="18"/>
      <color theme="1"/>
      <name val="Calibri"/>
      <family val="2"/>
      <scheme val="minor"/>
    </font>
    <font>
      <b/>
      <sz val="16"/>
      <color theme="1"/>
      <name val="Calibri"/>
      <family val="2"/>
      <scheme val="minor"/>
    </font>
    <font>
      <b/>
      <sz val="16"/>
      <name val="Calibri"/>
      <family val="2"/>
      <scheme val="minor"/>
    </font>
    <font>
      <sz val="11"/>
      <color rgb="FF000000"/>
      <name val="Calibri"/>
      <family val="2"/>
    </font>
    <font>
      <sz val="11"/>
      <color rgb="FFFFFFFF"/>
      <name val="Calibri"/>
      <family val="2"/>
    </font>
    <font>
      <i/>
      <sz val="11"/>
      <color rgb="FFFF3333"/>
      <name val="Calibri"/>
      <family val="2"/>
    </font>
    <font>
      <sz val="11"/>
      <color rgb="FFD4711A"/>
      <name val="Calibri"/>
      <family val="2"/>
    </font>
    <font>
      <sz val="10"/>
      <color rgb="FF000000"/>
      <name val="Arial"/>
      <family val="2"/>
    </font>
    <font>
      <b/>
      <sz val="11"/>
      <color rgb="FFFF3333"/>
      <name val="Calibri"/>
      <family val="2"/>
    </font>
    <font>
      <sz val="11"/>
      <color rgb="FF000000"/>
      <name val="Arial2"/>
      <family val="2"/>
    </font>
    <font>
      <sz val="11"/>
      <color rgb="FFA3238E"/>
      <name val="Calibri"/>
      <family val="2"/>
    </font>
    <font>
      <sz val="11"/>
      <color rgb="FF007826"/>
      <name val="Calibri"/>
      <family val="2"/>
    </font>
    <font>
      <b/>
      <i/>
      <sz val="16"/>
      <color rgb="FF000000"/>
      <name val="Calibri"/>
      <family val="2"/>
    </font>
    <font>
      <sz val="11"/>
      <color rgb="FFCFE7F5"/>
      <name val="Calibri"/>
      <family val="2"/>
    </font>
    <font>
      <sz val="11"/>
      <color rgb="FFFF3333"/>
      <name val="Calibri"/>
      <family val="2"/>
    </font>
    <font>
      <b/>
      <sz val="11"/>
      <color rgb="FF0084D1"/>
      <name val="Calibri"/>
      <family val="2"/>
    </font>
    <font>
      <sz val="10"/>
      <color rgb="FF000000"/>
      <name val="Arial1"/>
    </font>
    <font>
      <b/>
      <i/>
      <sz val="11"/>
      <color rgb="FF00CC00"/>
      <name val="Calibri"/>
      <family val="2"/>
    </font>
    <font>
      <sz val="11"/>
      <color rgb="FF009900"/>
      <name val="Calibri"/>
      <family val="2"/>
    </font>
    <font>
      <b/>
      <i/>
      <u/>
      <sz val="11"/>
      <color rgb="FF000000"/>
      <name val="Calibri"/>
      <family val="2"/>
    </font>
    <font>
      <sz val="11"/>
      <color rgb="FFFF00CC"/>
      <name val="Arial2"/>
      <family val="2"/>
    </font>
    <font>
      <b/>
      <sz val="11"/>
      <color rgb="FFFF3333"/>
      <name val="Arial3"/>
      <family val="2"/>
    </font>
    <font>
      <b/>
      <sz val="11"/>
      <color rgb="FFDC2300"/>
      <name val="Calibri"/>
      <family val="2"/>
    </font>
    <font>
      <b/>
      <i/>
      <sz val="11"/>
      <color theme="1"/>
      <name val="Calibri"/>
      <family val="2"/>
      <scheme val="minor"/>
    </font>
    <font>
      <u/>
      <sz val="12"/>
      <color theme="1"/>
      <name val="Calibri"/>
      <family val="2"/>
      <scheme val="minor"/>
    </font>
    <font>
      <b/>
      <sz val="12"/>
      <color rgb="FFFF0000"/>
      <name val="Calibri"/>
      <family val="2"/>
      <scheme val="minor"/>
    </font>
    <font>
      <sz val="12"/>
      <name val="Calibri"/>
      <family val="2"/>
      <scheme val="minor"/>
    </font>
    <font>
      <u/>
      <sz val="12"/>
      <color theme="10"/>
      <name val="Calibri"/>
      <family val="2"/>
      <scheme val="minor"/>
    </font>
    <font>
      <b/>
      <sz val="11"/>
      <name val="Calibri"/>
      <family val="2"/>
      <scheme val="minor"/>
    </font>
    <font>
      <b/>
      <sz val="20"/>
      <name val="Calibri"/>
      <family val="2"/>
      <scheme val="minor"/>
    </font>
    <font>
      <b/>
      <i/>
      <sz val="20"/>
      <color theme="1"/>
      <name val="Calibri"/>
      <family val="2"/>
      <scheme val="minor"/>
    </font>
    <font>
      <b/>
      <i/>
      <sz val="12"/>
      <color theme="1"/>
      <name val="Calibri"/>
      <family val="2"/>
      <scheme val="minor"/>
    </font>
    <font>
      <b/>
      <sz val="16"/>
      <color theme="0"/>
      <name val="Calibri"/>
      <family val="2"/>
      <scheme val="minor"/>
    </font>
    <font>
      <b/>
      <sz val="11"/>
      <color theme="0"/>
      <name val="Calibri"/>
      <family val="2"/>
      <scheme val="minor"/>
    </font>
  </fonts>
  <fills count="37">
    <fill>
      <patternFill patternType="none"/>
    </fill>
    <fill>
      <patternFill patternType="gray125"/>
    </fill>
    <fill>
      <patternFill patternType="solid">
        <fgColor theme="0" tint="-0.249977111117893"/>
        <bgColor indexed="64"/>
      </patternFill>
    </fill>
    <fill>
      <patternFill patternType="solid">
        <fgColor theme="0" tint="-0.34998626667073579"/>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rgb="FFFF0000"/>
        <bgColor rgb="FF993300"/>
      </patternFill>
    </fill>
    <fill>
      <patternFill patternType="solid">
        <fgColor theme="0"/>
        <bgColor indexed="64"/>
      </patternFill>
    </fill>
    <fill>
      <patternFill patternType="solid">
        <fgColor rgb="FFFFFF00"/>
        <bgColor indexed="64"/>
      </patternFill>
    </fill>
    <fill>
      <patternFill patternType="solid">
        <fgColor theme="5" tint="0.39997558519241921"/>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rgb="FFFFFFCC"/>
        <bgColor indexed="64"/>
      </patternFill>
    </fill>
    <fill>
      <patternFill patternType="solid">
        <fgColor theme="7" tint="0.59999389629810485"/>
        <bgColor indexed="64"/>
      </patternFill>
    </fill>
    <fill>
      <patternFill patternType="solid">
        <fgColor rgb="FF00B050"/>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rgb="FFCCCCCC"/>
        <bgColor rgb="FFCCCCCC"/>
      </patternFill>
    </fill>
    <fill>
      <patternFill patternType="solid">
        <fgColor rgb="FFFFFFFF"/>
        <bgColor rgb="FFFFFFFF"/>
      </patternFill>
    </fill>
    <fill>
      <patternFill patternType="solid">
        <fgColor rgb="FF999999"/>
        <bgColor rgb="FF999999"/>
      </patternFill>
    </fill>
    <fill>
      <patternFill patternType="solid">
        <fgColor rgb="FFDDDDDD"/>
        <bgColor rgb="FFDDDDDD"/>
      </patternFill>
    </fill>
    <fill>
      <patternFill patternType="solid">
        <fgColor rgb="FFFFFF00"/>
        <bgColor rgb="FFFFFF00"/>
      </patternFill>
    </fill>
    <fill>
      <patternFill patternType="solid">
        <fgColor rgb="FFE6E6FF"/>
        <bgColor rgb="FFE6E6FF"/>
      </patternFill>
    </fill>
    <fill>
      <patternFill patternType="solid">
        <fgColor rgb="FFFFFFCC"/>
        <bgColor rgb="FFFFFFCC"/>
      </patternFill>
    </fill>
    <fill>
      <patternFill patternType="solid">
        <fgColor rgb="FFCFE7F5"/>
        <bgColor rgb="FFCFE7F5"/>
      </patternFill>
    </fill>
    <fill>
      <patternFill patternType="solid">
        <fgColor rgb="FFB80047"/>
        <bgColor rgb="FFB80047"/>
      </patternFill>
    </fill>
    <fill>
      <patternFill patternType="solid">
        <fgColor rgb="FFABD3B0"/>
        <bgColor rgb="FFABD3B0"/>
      </patternFill>
    </fill>
    <fill>
      <patternFill patternType="solid">
        <fgColor rgb="FFEDD9CB"/>
        <bgColor rgb="FFEDD9CB"/>
      </patternFill>
    </fill>
    <fill>
      <patternFill patternType="solid">
        <fgColor rgb="FF33CC66"/>
        <bgColor rgb="FF33CC66"/>
      </patternFill>
    </fill>
    <fill>
      <patternFill patternType="solid">
        <fgColor rgb="FF3DEB3D"/>
        <bgColor rgb="FF3DEB3D"/>
      </patternFill>
    </fill>
    <fill>
      <patternFill patternType="solid">
        <fgColor theme="9" tint="0.39997558519241921"/>
        <bgColor indexed="64"/>
      </patternFill>
    </fill>
    <fill>
      <patternFill patternType="solid">
        <fgColor theme="9" tint="-0.499984740745262"/>
        <bgColor indexed="64"/>
      </patternFill>
    </fill>
    <fill>
      <patternFill patternType="solid">
        <fgColor rgb="FFC4D79B"/>
        <bgColor indexed="64"/>
      </patternFill>
    </fill>
    <fill>
      <patternFill patternType="solid">
        <fgColor rgb="FFFF0000"/>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right style="thin">
        <color indexed="64"/>
      </right>
      <top/>
      <bottom style="thin">
        <color indexed="64"/>
      </bottom>
      <diagonal/>
    </border>
    <border>
      <left style="thin">
        <color indexed="64"/>
      </left>
      <right style="thick">
        <color indexed="64"/>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thick">
        <color indexed="64"/>
      </right>
      <top style="thin">
        <color indexed="64"/>
      </top>
      <bottom/>
      <diagonal/>
    </border>
    <border>
      <left/>
      <right style="thin">
        <color indexed="64"/>
      </right>
      <top style="thin">
        <color indexed="64"/>
      </top>
      <bottom/>
      <diagonal/>
    </border>
    <border>
      <left/>
      <right style="thick">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style="thin">
        <color rgb="FFFFFFFF"/>
      </bottom>
      <diagonal/>
    </border>
    <border>
      <left style="thin">
        <color rgb="FFDC2300"/>
      </left>
      <right style="thin">
        <color rgb="FFDC2300"/>
      </right>
      <top style="thin">
        <color rgb="FFDC2300"/>
      </top>
      <bottom style="thin">
        <color rgb="FFDC2300"/>
      </bottom>
      <diagonal/>
    </border>
    <border>
      <left style="thin">
        <color rgb="FFFF0000"/>
      </left>
      <right style="thin">
        <color rgb="FFFF0000"/>
      </right>
      <top style="thin">
        <color rgb="FFFF0000"/>
      </top>
      <bottom style="thin">
        <color rgb="FFFF0000"/>
      </bottom>
      <diagonal/>
    </border>
    <border>
      <left/>
      <right/>
      <top style="thin">
        <color rgb="FF000000"/>
      </top>
      <bottom/>
      <diagonal/>
    </border>
    <border>
      <left/>
      <right style="thin">
        <color indexed="64"/>
      </right>
      <top/>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ck">
        <color indexed="64"/>
      </left>
      <right/>
      <top/>
      <bottom style="medium">
        <color indexed="64"/>
      </bottom>
      <diagonal/>
    </border>
    <border>
      <left style="thin">
        <color indexed="64"/>
      </left>
      <right/>
      <top style="thin">
        <color indexed="64"/>
      </top>
      <bottom style="medium">
        <color indexed="64"/>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102">
    <xf numFmtId="0" fontId="0" fillId="0" borderId="0"/>
    <xf numFmtId="9" fontId="5" fillId="0" borderId="0" applyFont="0" applyFill="0" applyBorder="0" applyAlignment="0" applyProtection="0"/>
    <xf numFmtId="0" fontId="7" fillId="0" borderId="0"/>
    <xf numFmtId="44" fontId="8" fillId="0" borderId="0" applyFill="0" applyBorder="0" applyAlignment="0" applyProtection="0"/>
    <xf numFmtId="0" fontId="8" fillId="0" borderId="0"/>
    <xf numFmtId="0" fontId="12" fillId="6" borderId="0" applyBorder="0" applyAlignment="0" applyProtection="0"/>
    <xf numFmtId="0" fontId="16" fillId="0" borderId="0" applyNumberFormat="0" applyFill="0" applyBorder="0" applyAlignment="0" applyProtection="0"/>
    <xf numFmtId="44" fontId="8" fillId="0" borderId="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0" fontId="39" fillId="0" borderId="0"/>
    <xf numFmtId="0" fontId="39" fillId="0" borderId="50"/>
    <xf numFmtId="0" fontId="39" fillId="20" borderId="0"/>
    <xf numFmtId="0" fontId="40" fillId="21" borderId="0"/>
    <xf numFmtId="0" fontId="39" fillId="22" borderId="0"/>
    <xf numFmtId="0" fontId="41" fillId="23" borderId="0"/>
    <xf numFmtId="0" fontId="42" fillId="20" borderId="0"/>
    <xf numFmtId="0" fontId="39" fillId="24" borderId="0"/>
    <xf numFmtId="0" fontId="39" fillId="0" borderId="50"/>
    <xf numFmtId="0" fontId="39" fillId="0" borderId="0"/>
    <xf numFmtId="0" fontId="39" fillId="0" borderId="0"/>
    <xf numFmtId="0" fontId="39" fillId="0" borderId="0"/>
    <xf numFmtId="0" fontId="39" fillId="25" borderId="50"/>
    <xf numFmtId="0" fontId="39" fillId="0" borderId="0"/>
    <xf numFmtId="0" fontId="39" fillId="26" borderId="50"/>
    <xf numFmtId="0" fontId="39" fillId="27"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26" borderId="50"/>
    <xf numFmtId="166" fontId="43" fillId="0" borderId="0"/>
    <xf numFmtId="9" fontId="39" fillId="0" borderId="0"/>
    <xf numFmtId="0" fontId="44" fillId="20" borderId="0"/>
    <xf numFmtId="0" fontId="45" fillId="20" borderId="0"/>
    <xf numFmtId="0" fontId="39" fillId="0" borderId="0"/>
    <xf numFmtId="0" fontId="39" fillId="0" borderId="0"/>
    <xf numFmtId="0" fontId="39" fillId="0" borderId="0"/>
    <xf numFmtId="0" fontId="39" fillId="0" borderId="0"/>
    <xf numFmtId="0" fontId="39" fillId="25" borderId="50"/>
    <xf numFmtId="0" fontId="39" fillId="0" borderId="0"/>
    <xf numFmtId="0" fontId="39" fillId="0" borderId="0"/>
    <xf numFmtId="0" fontId="39" fillId="27" borderId="50"/>
    <xf numFmtId="0" fontId="39" fillId="0" borderId="0"/>
    <xf numFmtId="165" fontId="39" fillId="20" borderId="50">
      <protection locked="0"/>
    </xf>
    <xf numFmtId="0" fontId="46" fillId="20" borderId="0"/>
    <xf numFmtId="0" fontId="47" fillId="20" borderId="0"/>
    <xf numFmtId="0" fontId="48" fillId="0" borderId="0">
      <alignment horizontal="center"/>
    </xf>
    <xf numFmtId="0" fontId="48" fillId="0" borderId="0">
      <alignment horizontal="center" textRotation="90"/>
    </xf>
    <xf numFmtId="0" fontId="39" fillId="0" borderId="0"/>
    <xf numFmtId="0" fontId="49" fillId="0" borderId="0"/>
    <xf numFmtId="0" fontId="50" fillId="0" borderId="0"/>
    <xf numFmtId="0" fontId="40" fillId="21" borderId="51"/>
    <xf numFmtId="0" fontId="51" fillId="0" borderId="0"/>
    <xf numFmtId="167" fontId="52" fillId="0" borderId="0"/>
    <xf numFmtId="0" fontId="53" fillId="0" borderId="0"/>
    <xf numFmtId="0" fontId="40" fillId="0" borderId="51"/>
    <xf numFmtId="0" fontId="43" fillId="0" borderId="0"/>
    <xf numFmtId="0" fontId="39" fillId="0" borderId="0"/>
    <xf numFmtId="0" fontId="39" fillId="0" borderId="0"/>
    <xf numFmtId="0" fontId="54" fillId="0" borderId="0"/>
    <xf numFmtId="0" fontId="42"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9" fontId="43" fillId="0" borderId="0"/>
    <xf numFmtId="0" fontId="45" fillId="20" borderId="0"/>
    <xf numFmtId="0" fontId="50" fillId="20" borderId="0"/>
    <xf numFmtId="0" fontId="55" fillId="0" borderId="0"/>
    <xf numFmtId="165" fontId="55" fillId="0" borderId="0"/>
    <xf numFmtId="0" fontId="56" fillId="20" borderId="0"/>
    <xf numFmtId="0" fontId="57" fillId="0" borderId="0"/>
    <xf numFmtId="0" fontId="39" fillId="0" borderId="0"/>
    <xf numFmtId="0" fontId="39" fillId="28" borderId="0"/>
    <xf numFmtId="0" fontId="39" fillId="29" borderId="0"/>
    <xf numFmtId="0" fontId="39" fillId="30" borderId="0"/>
    <xf numFmtId="0" fontId="39" fillId="31" borderId="0"/>
    <xf numFmtId="0" fontId="39" fillId="32" borderId="0"/>
    <xf numFmtId="0" fontId="39" fillId="21" borderId="51"/>
    <xf numFmtId="0" fontId="39" fillId="0" borderId="0"/>
    <xf numFmtId="0" fontId="39" fillId="25" borderId="50">
      <alignment horizontal="center" vertical="center"/>
    </xf>
    <xf numFmtId="0" fontId="58" fillId="24" borderId="52"/>
    <xf numFmtId="0" fontId="58" fillId="24" borderId="53"/>
    <xf numFmtId="0" fontId="40" fillId="21" borderId="54"/>
    <xf numFmtId="0" fontId="39" fillId="0" borderId="0"/>
    <xf numFmtId="0" fontId="39" fillId="0" borderId="0"/>
    <xf numFmtId="0" fontId="39" fillId="0" borderId="0"/>
    <xf numFmtId="44" fontId="5" fillId="0" borderId="0" applyFont="0" applyFill="0" applyBorder="0" applyAlignment="0" applyProtection="0"/>
  </cellStyleXfs>
  <cellXfs count="409">
    <xf numFmtId="0" fontId="0" fillId="0" borderId="0" xfId="0"/>
    <xf numFmtId="0" fontId="0" fillId="0" borderId="0" xfId="0" applyAlignment="1">
      <alignment vertical="center"/>
    </xf>
    <xf numFmtId="0" fontId="10" fillId="0" borderId="0" xfId="0" applyFont="1" applyAlignment="1">
      <alignment horizontal="center" vertical="center" textRotation="90" wrapText="1"/>
    </xf>
    <xf numFmtId="0" fontId="0" fillId="0" borderId="0" xfId="0" applyAlignment="1">
      <alignment vertical="center" wrapText="1"/>
    </xf>
    <xf numFmtId="0" fontId="3" fillId="0" borderId="0" xfId="0" applyFont="1" applyAlignment="1">
      <alignment vertical="center" wrapText="1"/>
    </xf>
    <xf numFmtId="0" fontId="0" fillId="0" borderId="0" xfId="0" applyAlignment="1">
      <alignment horizontal="right" vertical="center"/>
    </xf>
    <xf numFmtId="0" fontId="6" fillId="0" borderId="1" xfId="0" applyFont="1" applyBorder="1" applyAlignment="1">
      <alignment horizontal="left" vertical="center" wrapText="1"/>
    </xf>
    <xf numFmtId="0" fontId="6" fillId="0" borderId="0" xfId="0" applyFont="1" applyAlignment="1">
      <alignment vertical="center" wrapText="1"/>
    </xf>
    <xf numFmtId="0" fontId="6" fillId="11" borderId="1" xfId="0" applyFont="1" applyFill="1" applyBorder="1" applyAlignment="1">
      <alignment vertical="center" wrapText="1"/>
    </xf>
    <xf numFmtId="0" fontId="0" fillId="0" borderId="1" xfId="0" applyBorder="1" applyAlignment="1">
      <alignment horizontal="center" vertical="center" wrapText="1"/>
    </xf>
    <xf numFmtId="0" fontId="0" fillId="11" borderId="1" xfId="0" applyFill="1" applyBorder="1" applyAlignment="1">
      <alignment vertical="center" wrapText="1"/>
    </xf>
    <xf numFmtId="0" fontId="6" fillId="0" borderId="1" xfId="0" applyFont="1" applyBorder="1" applyAlignment="1">
      <alignment vertical="center" wrapText="1"/>
    </xf>
    <xf numFmtId="0" fontId="14" fillId="9" borderId="1" xfId="0" applyFont="1" applyFill="1" applyBorder="1" applyAlignment="1">
      <alignment horizontal="center" vertical="center" wrapText="1"/>
    </xf>
    <xf numFmtId="0" fontId="10" fillId="13" borderId="1" xfId="0" applyFont="1" applyFill="1" applyBorder="1" applyAlignment="1">
      <alignment horizontal="center" vertical="center" textRotation="90" wrapText="1"/>
    </xf>
    <xf numFmtId="164" fontId="10" fillId="13" borderId="1" xfId="0" applyNumberFormat="1" applyFont="1" applyFill="1" applyBorder="1" applyAlignment="1">
      <alignment horizontal="center" vertical="center" textRotation="90" wrapText="1"/>
    </xf>
    <xf numFmtId="0" fontId="14" fillId="13" borderId="1" xfId="0" applyFont="1" applyFill="1" applyBorder="1" applyAlignment="1">
      <alignment horizontal="center" vertical="center" textRotation="90" wrapText="1"/>
    </xf>
    <xf numFmtId="0" fontId="14" fillId="14" borderId="1" xfId="0" applyFont="1" applyFill="1" applyBorder="1" applyAlignment="1">
      <alignment horizontal="center" vertical="center" textRotation="90" wrapText="1"/>
    </xf>
    <xf numFmtId="14" fontId="14" fillId="14" borderId="1" xfId="0" applyNumberFormat="1" applyFont="1" applyFill="1" applyBorder="1" applyAlignment="1">
      <alignment horizontal="center" vertical="center" textRotation="90" wrapText="1"/>
    </xf>
    <xf numFmtId="49" fontId="14" fillId="14" borderId="1" xfId="0" applyNumberFormat="1" applyFont="1" applyFill="1" applyBorder="1" applyAlignment="1">
      <alignment horizontal="center" vertical="center" textRotation="90" wrapText="1"/>
    </xf>
    <xf numFmtId="0" fontId="6" fillId="7" borderId="1" xfId="0" applyFont="1" applyFill="1" applyBorder="1" applyAlignment="1">
      <alignment horizontal="left" vertical="center" wrapText="1"/>
    </xf>
    <xf numFmtId="0" fontId="6" fillId="0" borderId="0" xfId="0" applyFont="1"/>
    <xf numFmtId="0" fontId="6" fillId="7" borderId="0" xfId="0" applyFont="1" applyFill="1" applyAlignment="1">
      <alignment horizontal="left" vertical="center" wrapText="1"/>
    </xf>
    <xf numFmtId="0" fontId="6" fillId="7" borderId="1" xfId="6" applyFont="1" applyFill="1" applyBorder="1" applyAlignment="1">
      <alignment horizontal="left" vertical="center" wrapText="1"/>
    </xf>
    <xf numFmtId="0" fontId="6" fillId="0" borderId="1" xfId="6" applyFont="1" applyFill="1" applyBorder="1" applyAlignment="1">
      <alignment horizontal="left" vertical="center" wrapText="1"/>
    </xf>
    <xf numFmtId="0" fontId="6" fillId="0" borderId="1" xfId="6" applyFont="1" applyBorder="1" applyAlignment="1">
      <alignment vertical="center"/>
    </xf>
    <xf numFmtId="0" fontId="6" fillId="0" borderId="2" xfId="0" applyFont="1" applyBorder="1" applyAlignment="1">
      <alignment horizontal="left" vertical="center" wrapText="1"/>
    </xf>
    <xf numFmtId="0" fontId="6" fillId="7" borderId="2" xfId="0" applyFont="1" applyFill="1" applyBorder="1" applyAlignment="1">
      <alignment horizontal="left" vertical="center" wrapText="1"/>
    </xf>
    <xf numFmtId="0" fontId="15" fillId="0" borderId="2" xfId="0" applyFont="1" applyBorder="1" applyAlignment="1">
      <alignment horizontal="left" vertical="center" wrapText="1"/>
    </xf>
    <xf numFmtId="0" fontId="6" fillId="0" borderId="1" xfId="0" applyFont="1" applyBorder="1" applyAlignment="1">
      <alignment horizontal="justify" vertical="center" wrapText="1"/>
    </xf>
    <xf numFmtId="0" fontId="4" fillId="4" borderId="11" xfId="0" applyFont="1" applyFill="1" applyBorder="1" applyAlignment="1">
      <alignment horizontal="center" vertical="center"/>
    </xf>
    <xf numFmtId="0" fontId="0" fillId="15" borderId="11" xfId="0" applyFill="1" applyBorder="1" applyAlignment="1">
      <alignment horizontal="center" vertical="center" wrapText="1"/>
    </xf>
    <xf numFmtId="0" fontId="0" fillId="15" borderId="5" xfId="0" applyFill="1" applyBorder="1" applyAlignment="1">
      <alignment horizontal="center" vertical="center" wrapText="1"/>
    </xf>
    <xf numFmtId="0" fontId="0" fillId="15" borderId="1" xfId="0" applyFill="1" applyBorder="1" applyAlignment="1">
      <alignment horizontal="center" vertical="center" wrapText="1"/>
    </xf>
    <xf numFmtId="0" fontId="6" fillId="7" borderId="1" xfId="0" applyFont="1" applyFill="1" applyBorder="1" applyAlignment="1">
      <alignment vertical="center" wrapText="1"/>
    </xf>
    <xf numFmtId="0" fontId="0" fillId="0" borderId="1" xfId="0" applyBorder="1" applyAlignment="1">
      <alignment horizontal="left" vertical="center"/>
    </xf>
    <xf numFmtId="0" fontId="0" fillId="0" borderId="1" xfId="0" applyBorder="1" applyAlignment="1">
      <alignment vertical="center"/>
    </xf>
    <xf numFmtId="0" fontId="3" fillId="0" borderId="0" xfId="0" applyFont="1" applyAlignment="1">
      <alignment vertical="center"/>
    </xf>
    <xf numFmtId="0" fontId="0" fillId="0" borderId="0" xfId="0" applyAlignment="1">
      <alignment wrapText="1"/>
    </xf>
    <xf numFmtId="0" fontId="0" fillId="10" borderId="1" xfId="0" applyFill="1" applyBorder="1" applyAlignment="1">
      <alignment horizontal="center" vertical="center" wrapText="1"/>
    </xf>
    <xf numFmtId="0" fontId="11" fillId="0" borderId="1" xfId="0" applyFont="1" applyBorder="1" applyAlignment="1" applyProtection="1">
      <alignment horizontal="center" vertical="center" wrapText="1"/>
      <protection locked="0"/>
    </xf>
    <xf numFmtId="49" fontId="14" fillId="16" borderId="1" xfId="0" applyNumberFormat="1" applyFont="1" applyFill="1" applyBorder="1" applyAlignment="1">
      <alignment horizontal="center" vertical="center" textRotation="90" wrapText="1"/>
    </xf>
    <xf numFmtId="0" fontId="10" fillId="9" borderId="1" xfId="0" applyFont="1" applyFill="1" applyBorder="1" applyAlignment="1">
      <alignment horizontal="center" vertical="center" wrapText="1"/>
    </xf>
    <xf numFmtId="0" fontId="10" fillId="9" borderId="0" xfId="0" applyFont="1" applyFill="1" applyAlignment="1">
      <alignment horizontal="center" vertical="center" wrapText="1"/>
    </xf>
    <xf numFmtId="0" fontId="14" fillId="0" borderId="1" xfId="0" applyFont="1" applyBorder="1" applyAlignment="1">
      <alignment horizontal="center" vertical="center" textRotation="90" wrapText="1"/>
    </xf>
    <xf numFmtId="14" fontId="14" fillId="0" borderId="1" xfId="0" applyNumberFormat="1" applyFont="1" applyBorder="1" applyAlignment="1">
      <alignment horizontal="center" vertical="center" textRotation="90" wrapText="1"/>
    </xf>
    <xf numFmtId="14" fontId="14" fillId="13" borderId="1" xfId="0" applyNumberFormat="1" applyFont="1" applyFill="1" applyBorder="1" applyAlignment="1">
      <alignment horizontal="center" vertical="center" textRotation="90" wrapText="1"/>
    </xf>
    <xf numFmtId="14" fontId="10" fillId="13" borderId="1" xfId="0" applyNumberFormat="1" applyFont="1" applyFill="1" applyBorder="1" applyAlignment="1">
      <alignment horizontal="center" vertical="center" textRotation="90" wrapText="1"/>
    </xf>
    <xf numFmtId="14" fontId="14" fillId="16" borderId="1" xfId="0" applyNumberFormat="1" applyFont="1" applyFill="1" applyBorder="1" applyAlignment="1">
      <alignment horizontal="center" vertical="center" textRotation="90" wrapText="1"/>
    </xf>
    <xf numFmtId="0" fontId="10" fillId="16" borderId="1" xfId="0" applyFont="1" applyFill="1" applyBorder="1" applyAlignment="1">
      <alignment horizontal="center" vertical="center" textRotation="90" wrapText="1"/>
    </xf>
    <xf numFmtId="0" fontId="14" fillId="7" borderId="1" xfId="0" applyFont="1" applyFill="1" applyBorder="1" applyAlignment="1">
      <alignment horizontal="center" vertical="center" textRotation="90" wrapText="1"/>
    </xf>
    <xf numFmtId="14" fontId="14" fillId="7" borderId="1" xfId="0" applyNumberFormat="1" applyFont="1" applyFill="1" applyBorder="1" applyAlignment="1">
      <alignment horizontal="center" vertical="center" textRotation="90" wrapText="1"/>
    </xf>
    <xf numFmtId="164" fontId="14" fillId="12" borderId="1" xfId="0" applyNumberFormat="1" applyFont="1" applyFill="1" applyBorder="1" applyAlignment="1">
      <alignment horizontal="center" vertical="center" textRotation="90" wrapText="1"/>
    </xf>
    <xf numFmtId="164" fontId="10" fillId="12" borderId="1" xfId="0" applyNumberFormat="1" applyFont="1" applyFill="1" applyBorder="1" applyAlignment="1">
      <alignment horizontal="center" vertical="center" textRotation="90" wrapText="1"/>
    </xf>
    <xf numFmtId="14" fontId="10" fillId="5" borderId="1" xfId="0" applyNumberFormat="1" applyFont="1" applyFill="1" applyBorder="1" applyAlignment="1">
      <alignment horizontal="center" vertical="center" textRotation="90" wrapText="1"/>
    </xf>
    <xf numFmtId="164" fontId="14" fillId="5" borderId="1" xfId="0" applyNumberFormat="1" applyFont="1" applyFill="1" applyBorder="1" applyAlignment="1">
      <alignment horizontal="center" vertical="center" textRotation="90" wrapText="1"/>
    </xf>
    <xf numFmtId="164" fontId="10" fillId="5" borderId="1" xfId="0" applyNumberFormat="1" applyFont="1" applyFill="1" applyBorder="1" applyAlignment="1">
      <alignment horizontal="center" vertical="center" textRotation="90" wrapText="1"/>
    </xf>
    <xf numFmtId="0" fontId="10" fillId="5" borderId="1" xfId="0" applyFont="1" applyFill="1" applyBorder="1" applyAlignment="1">
      <alignment horizontal="center" vertical="center" textRotation="90" wrapText="1"/>
    </xf>
    <xf numFmtId="0" fontId="10" fillId="5" borderId="1" xfId="1" applyNumberFormat="1" applyFont="1" applyFill="1" applyBorder="1" applyAlignment="1">
      <alignment horizontal="center" vertical="center" textRotation="90" wrapText="1"/>
    </xf>
    <xf numFmtId="2" fontId="14" fillId="13" borderId="1" xfId="0" applyNumberFormat="1" applyFont="1" applyFill="1" applyBorder="1" applyAlignment="1">
      <alignment horizontal="center" vertical="center" textRotation="90" wrapText="1"/>
    </xf>
    <xf numFmtId="0" fontId="17" fillId="0" borderId="0" xfId="0" applyFont="1" applyAlignment="1">
      <alignment horizontal="center" vertical="center" wrapText="1"/>
    </xf>
    <xf numFmtId="0" fontId="9" fillId="11" borderId="1" xfId="0" applyFont="1" applyFill="1" applyBorder="1" applyAlignment="1">
      <alignment horizontal="left" vertical="center"/>
    </xf>
    <xf numFmtId="0" fontId="3" fillId="11" borderId="1" xfId="0" applyFont="1" applyFill="1" applyBorder="1" applyAlignment="1">
      <alignment vertical="center" wrapText="1"/>
    </xf>
    <xf numFmtId="0" fontId="10" fillId="11" borderId="1" xfId="0" applyFont="1" applyFill="1" applyBorder="1" applyAlignment="1">
      <alignment horizontal="left" vertical="center"/>
    </xf>
    <xf numFmtId="164" fontId="10" fillId="0" borderId="1" xfId="0" applyNumberFormat="1" applyFont="1" applyBorder="1" applyAlignment="1">
      <alignment horizontal="center" vertical="center" textRotation="90" wrapText="1"/>
    </xf>
    <xf numFmtId="0" fontId="10" fillId="0" borderId="0" xfId="0" applyFont="1" applyAlignment="1">
      <alignment horizontal="left" vertical="center"/>
    </xf>
    <xf numFmtId="0" fontId="9" fillId="0" borderId="0" xfId="0" applyFont="1" applyAlignment="1">
      <alignment horizontal="left" vertical="center"/>
    </xf>
    <xf numFmtId="14" fontId="0" fillId="0" borderId="0" xfId="0" applyNumberFormat="1" applyAlignment="1">
      <alignment vertical="center"/>
    </xf>
    <xf numFmtId="0" fontId="0" fillId="0" borderId="1" xfId="0" applyBorder="1"/>
    <xf numFmtId="0" fontId="4" fillId="13" borderId="1" xfId="0" applyFont="1" applyFill="1" applyBorder="1" applyAlignment="1">
      <alignment horizontal="center" vertical="center"/>
    </xf>
    <xf numFmtId="0" fontId="0" fillId="0" borderId="4" xfId="0" applyBorder="1"/>
    <xf numFmtId="2" fontId="0" fillId="10" borderId="1" xfId="0" applyNumberFormat="1" applyFill="1" applyBorder="1" applyAlignment="1">
      <alignment horizontal="center" vertical="center"/>
    </xf>
    <xf numFmtId="2" fontId="11" fillId="0" borderId="1" xfId="0" applyNumberFormat="1" applyFont="1" applyBorder="1" applyAlignment="1" applyProtection="1">
      <alignment horizontal="center" vertical="center" wrapText="1"/>
      <protection locked="0"/>
    </xf>
    <xf numFmtId="49" fontId="4" fillId="0" borderId="1" xfId="0" applyNumberFormat="1" applyFont="1" applyBorder="1" applyAlignment="1">
      <alignment horizontal="center" vertical="center" wrapText="1"/>
    </xf>
    <xf numFmtId="2" fontId="0" fillId="10" borderId="1" xfId="0" applyNumberFormat="1" applyFill="1" applyBorder="1" applyAlignment="1">
      <alignment horizontal="center" vertical="center" wrapText="1"/>
    </xf>
    <xf numFmtId="2" fontId="0" fillId="0" borderId="1" xfId="0" applyNumberFormat="1" applyBorder="1" applyAlignment="1">
      <alignment horizontal="center" vertical="center" wrapText="1"/>
    </xf>
    <xf numFmtId="0" fontId="0" fillId="18" borderId="1" xfId="0" applyFill="1" applyBorder="1" applyAlignment="1">
      <alignment horizontal="center" vertical="center" wrapText="1"/>
    </xf>
    <xf numFmtId="0" fontId="21" fillId="11" borderId="14" xfId="0" applyFont="1" applyFill="1" applyBorder="1" applyAlignment="1">
      <alignment horizontal="center" vertical="center" wrapText="1"/>
    </xf>
    <xf numFmtId="0" fontId="22" fillId="18" borderId="1" xfId="0" applyFont="1" applyFill="1" applyBorder="1" applyAlignment="1">
      <alignment horizontal="center" vertical="center" wrapText="1"/>
    </xf>
    <xf numFmtId="0" fontId="21" fillId="11" borderId="1" xfId="0" applyFont="1" applyFill="1" applyBorder="1" applyAlignment="1">
      <alignment horizontal="center" vertical="center" wrapText="1"/>
    </xf>
    <xf numFmtId="49" fontId="20" fillId="18" borderId="1" xfId="0" applyNumberFormat="1" applyFont="1" applyFill="1" applyBorder="1" applyAlignment="1">
      <alignment horizontal="center" vertical="center" wrapText="1"/>
    </xf>
    <xf numFmtId="0" fontId="23" fillId="18" borderId="1" xfId="0" applyFont="1" applyFill="1" applyBorder="1" applyAlignment="1" applyProtection="1">
      <alignment horizontal="center" vertical="center" wrapText="1"/>
      <protection locked="0"/>
    </xf>
    <xf numFmtId="2" fontId="23" fillId="18" borderId="1" xfId="0" applyNumberFormat="1" applyFont="1" applyFill="1" applyBorder="1" applyAlignment="1" applyProtection="1">
      <alignment horizontal="center" vertical="center" wrapText="1"/>
      <protection locked="0"/>
    </xf>
    <xf numFmtId="7" fontId="0" fillId="10" borderId="1" xfId="0" applyNumberFormat="1" applyFill="1" applyBorder="1" applyAlignment="1">
      <alignment horizontal="center" vertical="center"/>
    </xf>
    <xf numFmtId="0" fontId="21" fillId="12" borderId="14" xfId="0" applyFont="1" applyFill="1" applyBorder="1" applyAlignment="1">
      <alignment horizontal="center" vertical="center" wrapText="1"/>
    </xf>
    <xf numFmtId="0" fontId="21" fillId="12" borderId="28" xfId="0" applyFont="1" applyFill="1" applyBorder="1" applyAlignment="1">
      <alignment horizontal="center" vertical="center" wrapText="1"/>
    </xf>
    <xf numFmtId="0" fontId="20" fillId="12" borderId="1" xfId="0" applyFont="1" applyFill="1" applyBorder="1" applyAlignment="1">
      <alignment horizontal="center" vertical="center" wrapText="1"/>
    </xf>
    <xf numFmtId="0" fontId="6" fillId="18" borderId="1" xfId="0" applyFont="1" applyFill="1" applyBorder="1"/>
    <xf numFmtId="0" fontId="20" fillId="12" borderId="3" xfId="0" applyFont="1" applyFill="1" applyBorder="1" applyAlignment="1">
      <alignment horizontal="center" vertical="center" wrapText="1"/>
    </xf>
    <xf numFmtId="0" fontId="20" fillId="11" borderId="29" xfId="0" applyFont="1" applyFill="1" applyBorder="1" applyAlignment="1">
      <alignment horizontal="center" vertical="center" wrapText="1"/>
    </xf>
    <xf numFmtId="0" fontId="21" fillId="11" borderId="29" xfId="0" applyFont="1" applyFill="1" applyBorder="1" applyAlignment="1">
      <alignment horizontal="center" vertical="center" wrapText="1"/>
    </xf>
    <xf numFmtId="49" fontId="20" fillId="18" borderId="29" xfId="0" applyNumberFormat="1" applyFont="1" applyFill="1" applyBorder="1" applyAlignment="1">
      <alignment horizontal="center" vertical="center" wrapText="1"/>
    </xf>
    <xf numFmtId="49" fontId="4" fillId="0" borderId="29" xfId="0" applyNumberFormat="1" applyFont="1" applyBorder="1" applyAlignment="1">
      <alignment horizontal="center" vertical="center" wrapText="1"/>
    </xf>
    <xf numFmtId="0" fontId="20" fillId="12" borderId="32" xfId="0" applyFont="1" applyFill="1" applyBorder="1" applyAlignment="1">
      <alignment horizontal="center" vertical="center" wrapText="1"/>
    </xf>
    <xf numFmtId="0" fontId="21" fillId="12" borderId="33" xfId="0" applyFont="1" applyFill="1" applyBorder="1" applyAlignment="1">
      <alignment horizontal="center" vertical="center" wrapText="1"/>
    </xf>
    <xf numFmtId="0" fontId="0" fillId="0" borderId="32" xfId="0" applyBorder="1" applyAlignment="1">
      <alignment horizontal="center" vertical="center" wrapText="1"/>
    </xf>
    <xf numFmtId="0" fontId="23" fillId="18" borderId="32" xfId="0" applyFont="1" applyFill="1" applyBorder="1" applyAlignment="1" applyProtection="1">
      <alignment horizontal="center" vertical="center" wrapText="1"/>
      <protection locked="0"/>
    </xf>
    <xf numFmtId="0" fontId="21" fillId="12" borderId="1" xfId="0" applyFont="1" applyFill="1" applyBorder="1" applyAlignment="1">
      <alignment horizontal="center" vertical="center" wrapText="1"/>
    </xf>
    <xf numFmtId="164" fontId="4" fillId="2" borderId="1" xfId="0" applyNumberFormat="1" applyFont="1" applyFill="1" applyBorder="1" applyAlignment="1">
      <alignment vertical="center" wrapText="1"/>
    </xf>
    <xf numFmtId="0" fontId="20" fillId="12" borderId="14" xfId="0" applyFont="1" applyFill="1" applyBorder="1" applyAlignment="1">
      <alignment horizontal="center" vertical="center" wrapText="1"/>
    </xf>
    <xf numFmtId="0" fontId="20" fillId="11" borderId="14" xfId="0" applyFont="1" applyFill="1" applyBorder="1" applyAlignment="1">
      <alignment horizontal="center" vertical="center" wrapText="1"/>
    </xf>
    <xf numFmtId="0" fontId="20" fillId="11" borderId="1" xfId="0" applyFont="1" applyFill="1" applyBorder="1" applyAlignment="1">
      <alignment horizontal="center" vertical="center" wrapText="1"/>
    </xf>
    <xf numFmtId="44" fontId="4" fillId="2" borderId="29" xfId="0" applyNumberFormat="1" applyFont="1" applyFill="1" applyBorder="1" applyAlignment="1">
      <alignment vertical="center" wrapText="1"/>
    </xf>
    <xf numFmtId="0" fontId="26" fillId="0" borderId="0" xfId="0" applyFont="1" applyAlignment="1">
      <alignment vertical="center"/>
    </xf>
    <xf numFmtId="0" fontId="26" fillId="0" borderId="0" xfId="0" applyFont="1"/>
    <xf numFmtId="164" fontId="26" fillId="10" borderId="11" xfId="0" applyNumberFormat="1" applyFont="1" applyFill="1" applyBorder="1" applyAlignment="1">
      <alignment vertical="center" wrapText="1"/>
    </xf>
    <xf numFmtId="0" fontId="4" fillId="10" borderId="1" xfId="0" applyFont="1" applyFill="1" applyBorder="1" applyAlignment="1">
      <alignment horizontal="center" vertical="center" wrapText="1"/>
    </xf>
    <xf numFmtId="0" fontId="4" fillId="0" borderId="0" xfId="0" applyFont="1" applyAlignment="1">
      <alignment vertical="center" wrapText="1"/>
    </xf>
    <xf numFmtId="10" fontId="0" fillId="0" borderId="1" xfId="1" applyNumberFormat="1" applyFont="1" applyBorder="1" applyAlignment="1">
      <alignment horizontal="center" vertical="center"/>
    </xf>
    <xf numFmtId="164" fontId="0" fillId="0" borderId="1" xfId="0" applyNumberFormat="1" applyBorder="1" applyAlignment="1">
      <alignment horizontal="center"/>
    </xf>
    <xf numFmtId="7" fontId="0" fillId="0" borderId="1" xfId="0" applyNumberFormat="1" applyBorder="1" applyAlignment="1">
      <alignment horizontal="center" vertical="center"/>
    </xf>
    <xf numFmtId="10" fontId="0" fillId="10" borderId="15" xfId="1" applyNumberFormat="1" applyFont="1" applyFill="1" applyBorder="1" applyAlignment="1">
      <alignment horizontal="center" vertical="center"/>
    </xf>
    <xf numFmtId="7" fontId="4" fillId="3" borderId="35" xfId="0" applyNumberFormat="1" applyFont="1" applyFill="1" applyBorder="1" applyAlignment="1">
      <alignment horizontal="right" vertical="center"/>
    </xf>
    <xf numFmtId="9" fontId="4" fillId="3" borderId="36" xfId="1" applyFont="1" applyFill="1" applyBorder="1" applyAlignment="1">
      <alignment vertical="center"/>
    </xf>
    <xf numFmtId="164" fontId="26" fillId="10" borderId="18" xfId="0" applyNumberFormat="1" applyFont="1" applyFill="1" applyBorder="1" applyAlignment="1">
      <alignment vertical="center" wrapText="1"/>
    </xf>
    <xf numFmtId="10" fontId="0" fillId="0" borderId="16" xfId="1" applyNumberFormat="1" applyFont="1" applyBorder="1" applyAlignment="1">
      <alignment horizontal="center" vertical="center"/>
    </xf>
    <xf numFmtId="7" fontId="0" fillId="10" borderId="14" xfId="0" applyNumberFormat="1" applyFill="1" applyBorder="1" applyAlignment="1">
      <alignment horizontal="center" vertical="center"/>
    </xf>
    <xf numFmtId="10" fontId="0" fillId="10" borderId="38" xfId="1" applyNumberFormat="1" applyFont="1" applyFill="1" applyBorder="1" applyAlignment="1">
      <alignment horizontal="center" vertical="center"/>
    </xf>
    <xf numFmtId="10" fontId="0" fillId="0" borderId="37" xfId="1" applyNumberFormat="1" applyFont="1" applyBorder="1" applyAlignment="1">
      <alignment horizontal="center" vertical="center"/>
    </xf>
    <xf numFmtId="164" fontId="0" fillId="0" borderId="14" xfId="0" applyNumberFormat="1" applyBorder="1" applyAlignment="1">
      <alignment horizontal="center"/>
    </xf>
    <xf numFmtId="10" fontId="0" fillId="0" borderId="14" xfId="1" applyNumberFormat="1" applyFont="1" applyBorder="1" applyAlignment="1">
      <alignment horizontal="center" vertical="center"/>
    </xf>
    <xf numFmtId="0" fontId="4" fillId="2" borderId="27" xfId="0" applyFont="1" applyFill="1" applyBorder="1" applyAlignment="1">
      <alignment horizontal="center" vertical="center" wrapText="1"/>
    </xf>
    <xf numFmtId="0" fontId="4" fillId="2" borderId="19" xfId="0" applyFont="1" applyFill="1" applyBorder="1" applyAlignment="1">
      <alignment horizontal="center" vertical="center" wrapText="1"/>
    </xf>
    <xf numFmtId="9" fontId="4" fillId="2" borderId="20" xfId="1" applyFont="1" applyFill="1" applyBorder="1" applyAlignment="1">
      <alignment horizontal="center" vertical="center" wrapText="1"/>
    </xf>
    <xf numFmtId="0" fontId="4" fillId="2" borderId="20" xfId="0" applyFont="1" applyFill="1" applyBorder="1" applyAlignment="1">
      <alignment horizontal="center" vertical="center" wrapText="1"/>
    </xf>
    <xf numFmtId="164" fontId="26" fillId="10" borderId="38" xfId="0" applyNumberFormat="1" applyFont="1" applyFill="1" applyBorder="1" applyAlignment="1">
      <alignment vertical="center" wrapText="1"/>
    </xf>
    <xf numFmtId="0" fontId="25" fillId="2" borderId="20" xfId="0" applyFont="1" applyFill="1" applyBorder="1" applyAlignment="1">
      <alignment horizontal="center" vertical="center" wrapText="1"/>
    </xf>
    <xf numFmtId="164" fontId="26" fillId="10" borderId="40" xfId="0" applyNumberFormat="1" applyFont="1" applyFill="1" applyBorder="1" applyAlignment="1">
      <alignment vertical="center" wrapText="1"/>
    </xf>
    <xf numFmtId="7" fontId="25" fillId="2" borderId="20" xfId="0" applyNumberFormat="1" applyFont="1" applyFill="1" applyBorder="1" applyAlignment="1">
      <alignment horizontal="right" vertical="center"/>
    </xf>
    <xf numFmtId="7" fontId="0" fillId="10" borderId="14" xfId="0" applyNumberFormat="1" applyFill="1" applyBorder="1" applyAlignment="1">
      <alignment horizontal="center"/>
    </xf>
    <xf numFmtId="7" fontId="4" fillId="3" borderId="35" xfId="0" applyNumberFormat="1" applyFont="1" applyFill="1" applyBorder="1"/>
    <xf numFmtId="164" fontId="26" fillId="10" borderId="14" xfId="0" applyNumberFormat="1" applyFont="1" applyFill="1" applyBorder="1" applyAlignment="1">
      <alignment vertical="center" wrapText="1"/>
    </xf>
    <xf numFmtId="7" fontId="25" fillId="2" borderId="19" xfId="0" applyNumberFormat="1" applyFont="1" applyFill="1" applyBorder="1" applyAlignment="1">
      <alignment horizontal="right" vertical="center"/>
    </xf>
    <xf numFmtId="164" fontId="26" fillId="10" borderId="26" xfId="0" applyNumberFormat="1" applyFont="1" applyFill="1" applyBorder="1" applyAlignment="1">
      <alignment vertical="center" wrapText="1"/>
    </xf>
    <xf numFmtId="164" fontId="26" fillId="0" borderId="40" xfId="0" applyNumberFormat="1" applyFont="1" applyBorder="1"/>
    <xf numFmtId="0" fontId="25" fillId="2" borderId="19" xfId="0" applyFont="1" applyFill="1" applyBorder="1" applyAlignment="1">
      <alignment horizontal="center" vertical="center" wrapText="1"/>
    </xf>
    <xf numFmtId="10" fontId="0" fillId="10" borderId="37" xfId="1" applyNumberFormat="1" applyFont="1" applyFill="1" applyBorder="1" applyAlignment="1">
      <alignment horizontal="center" vertical="center"/>
    </xf>
    <xf numFmtId="164" fontId="0" fillId="10" borderId="14" xfId="0" applyNumberFormat="1" applyFill="1" applyBorder="1" applyAlignment="1">
      <alignment horizontal="center"/>
    </xf>
    <xf numFmtId="10" fontId="0" fillId="10" borderId="14" xfId="1" applyNumberFormat="1" applyFont="1" applyFill="1" applyBorder="1" applyAlignment="1">
      <alignment horizontal="center" vertical="center"/>
    </xf>
    <xf numFmtId="0" fontId="0" fillId="0" borderId="6" xfId="0" applyBorder="1" applyAlignment="1">
      <alignment vertical="center"/>
    </xf>
    <xf numFmtId="0" fontId="0" fillId="0" borderId="7" xfId="0" applyBorder="1" applyAlignment="1">
      <alignment vertical="center"/>
    </xf>
    <xf numFmtId="0" fontId="0" fillId="0" borderId="21" xfId="0" applyBorder="1" applyAlignment="1">
      <alignment vertical="center"/>
    </xf>
    <xf numFmtId="0" fontId="0" fillId="0" borderId="8" xfId="0" applyBorder="1" applyAlignment="1">
      <alignment vertical="center"/>
    </xf>
    <xf numFmtId="0" fontId="0" fillId="0" borderId="22" xfId="0" applyBorder="1" applyAlignment="1">
      <alignment vertical="center"/>
    </xf>
    <xf numFmtId="0" fontId="16" fillId="0" borderId="0" xfId="6" quotePrefix="1" applyBorder="1" applyAlignment="1">
      <alignment vertical="center"/>
    </xf>
    <xf numFmtId="0" fontId="0" fillId="0" borderId="23" xfId="0" applyBorder="1" applyAlignment="1">
      <alignment vertical="center"/>
    </xf>
    <xf numFmtId="0" fontId="27" fillId="0" borderId="4" xfId="0" applyFont="1" applyBorder="1" applyAlignment="1">
      <alignment vertical="center"/>
    </xf>
    <xf numFmtId="0" fontId="0" fillId="0" borderId="4" xfId="0" applyBorder="1" applyAlignment="1">
      <alignment vertical="center"/>
    </xf>
    <xf numFmtId="0" fontId="0" fillId="0" borderId="24" xfId="0" applyBorder="1" applyAlignment="1">
      <alignment vertical="center"/>
    </xf>
    <xf numFmtId="7" fontId="0" fillId="10" borderId="5" xfId="0" applyNumberFormat="1" applyFill="1" applyBorder="1" applyAlignment="1">
      <alignment horizontal="center"/>
    </xf>
    <xf numFmtId="7" fontId="0" fillId="10" borderId="1" xfId="0" applyNumberFormat="1" applyFill="1" applyBorder="1" applyAlignment="1">
      <alignment horizontal="center"/>
    </xf>
    <xf numFmtId="0" fontId="0" fillId="0" borderId="15" xfId="0" applyBorder="1" applyAlignment="1">
      <alignment horizontal="center" vertical="center" wrapText="1"/>
    </xf>
    <xf numFmtId="0" fontId="0" fillId="3" borderId="36" xfId="0" applyFill="1" applyBorder="1" applyAlignment="1">
      <alignment horizontal="center" vertical="center" wrapText="1"/>
    </xf>
    <xf numFmtId="0" fontId="0" fillId="0" borderId="38" xfId="0" applyBorder="1" applyAlignment="1">
      <alignment horizontal="center" vertical="center" wrapText="1"/>
    </xf>
    <xf numFmtId="0" fontId="21" fillId="12" borderId="3" xfId="0" applyFont="1" applyFill="1" applyBorder="1" applyAlignment="1">
      <alignment horizontal="center" vertical="center" wrapText="1"/>
    </xf>
    <xf numFmtId="0" fontId="11" fillId="0" borderId="3" xfId="0" applyFont="1" applyBorder="1" applyAlignment="1" applyProtection="1">
      <alignment horizontal="center" vertical="center" wrapText="1"/>
      <protection locked="0"/>
    </xf>
    <xf numFmtId="0" fontId="0" fillId="0" borderId="0" xfId="0" quotePrefix="1"/>
    <xf numFmtId="0" fontId="28" fillId="0" borderId="0" xfId="0" applyFont="1" applyAlignment="1">
      <alignment horizontal="center" vertical="center"/>
    </xf>
    <xf numFmtId="0" fontId="4" fillId="2" borderId="1" xfId="0" applyFont="1" applyFill="1" applyBorder="1" applyAlignment="1">
      <alignment horizontal="right" vertical="center" wrapText="1"/>
    </xf>
    <xf numFmtId="0" fontId="29" fillId="0" borderId="8" xfId="0" applyFont="1" applyBorder="1" applyAlignment="1">
      <alignment horizontal="center" vertical="center"/>
    </xf>
    <xf numFmtId="0" fontId="29" fillId="0" borderId="0" xfId="0" applyFont="1" applyAlignment="1">
      <alignment horizontal="center" vertical="center"/>
    </xf>
    <xf numFmtId="0" fontId="29" fillId="0" borderId="22" xfId="0" applyFont="1" applyBorder="1" applyAlignment="1">
      <alignment horizontal="center" vertical="center"/>
    </xf>
    <xf numFmtId="0" fontId="28" fillId="0" borderId="8" xfId="0" applyFont="1" applyBorder="1" applyAlignment="1">
      <alignment vertical="center"/>
    </xf>
    <xf numFmtId="0" fontId="28" fillId="0" borderId="0" xfId="0" applyFont="1" applyAlignment="1">
      <alignment vertical="center"/>
    </xf>
    <xf numFmtId="0" fontId="28" fillId="0" borderId="22" xfId="0" applyFont="1" applyBorder="1" applyAlignment="1">
      <alignment vertical="center"/>
    </xf>
    <xf numFmtId="9" fontId="22" fillId="18" borderId="1" xfId="0" applyNumberFormat="1" applyFont="1" applyFill="1" applyBorder="1" applyAlignment="1">
      <alignment horizontal="center" vertical="center" wrapText="1"/>
    </xf>
    <xf numFmtId="10" fontId="0" fillId="0" borderId="1" xfId="0" applyNumberFormat="1" applyBorder="1" applyAlignment="1">
      <alignment horizontal="center" vertical="center" wrapText="1"/>
    </xf>
    <xf numFmtId="164" fontId="22" fillId="18" borderId="1" xfId="0" applyNumberFormat="1" applyFont="1" applyFill="1" applyBorder="1" applyAlignment="1">
      <alignment horizontal="center" vertical="center" wrapText="1"/>
    </xf>
    <xf numFmtId="164" fontId="0" fillId="10" borderId="1" xfId="0" applyNumberFormat="1" applyFill="1" applyBorder="1" applyAlignment="1">
      <alignment horizontal="center" vertical="center" wrapText="1"/>
    </xf>
    <xf numFmtId="164" fontId="0" fillId="0" borderId="1" xfId="0" applyNumberFormat="1" applyBorder="1" applyAlignment="1">
      <alignment horizontal="center" vertical="center" wrapText="1"/>
    </xf>
    <xf numFmtId="164" fontId="23" fillId="18" borderId="1" xfId="0" applyNumberFormat="1" applyFont="1" applyFill="1" applyBorder="1" applyAlignment="1">
      <alignment horizontal="center" vertical="center" wrapText="1"/>
    </xf>
    <xf numFmtId="2" fontId="23" fillId="18" borderId="1" xfId="0" applyNumberFormat="1" applyFont="1" applyFill="1" applyBorder="1" applyAlignment="1">
      <alignment horizontal="center" vertical="center" wrapText="1"/>
    </xf>
    <xf numFmtId="2" fontId="11" fillId="18" borderId="1" xfId="0" applyNumberFormat="1" applyFont="1" applyFill="1" applyBorder="1" applyAlignment="1">
      <alignment horizontal="center" vertical="center" wrapText="1"/>
    </xf>
    <xf numFmtId="164" fontId="11" fillId="18" borderId="1" xfId="0" applyNumberFormat="1" applyFont="1" applyFill="1" applyBorder="1" applyAlignment="1">
      <alignment horizontal="center" vertical="center" wrapText="1"/>
    </xf>
    <xf numFmtId="164" fontId="33" fillId="18" borderId="1" xfId="0" applyNumberFormat="1" applyFont="1" applyFill="1" applyBorder="1" applyAlignment="1">
      <alignment horizontal="center" vertical="center" wrapText="1"/>
    </xf>
    <xf numFmtId="0" fontId="20" fillId="11" borderId="2" xfId="0" applyFont="1" applyFill="1" applyBorder="1" applyAlignment="1">
      <alignment horizontal="center" vertical="center" wrapText="1"/>
    </xf>
    <xf numFmtId="0" fontId="21" fillId="11" borderId="2" xfId="0" applyFont="1" applyFill="1" applyBorder="1" applyAlignment="1">
      <alignment horizontal="center" vertical="center" wrapText="1"/>
    </xf>
    <xf numFmtId="164" fontId="33" fillId="18" borderId="2" xfId="0" applyNumberFormat="1" applyFont="1" applyFill="1" applyBorder="1" applyAlignment="1">
      <alignment horizontal="center" vertical="center" wrapText="1"/>
    </xf>
    <xf numFmtId="164" fontId="4" fillId="2" borderId="2" xfId="0" applyNumberFormat="1" applyFont="1" applyFill="1" applyBorder="1" applyAlignment="1">
      <alignment vertical="center" wrapText="1"/>
    </xf>
    <xf numFmtId="0" fontId="0" fillId="10" borderId="2" xfId="0" applyFill="1" applyBorder="1" applyAlignment="1">
      <alignment horizontal="center" vertical="center" wrapText="1"/>
    </xf>
    <xf numFmtId="0" fontId="11" fillId="0" borderId="1" xfId="0" applyFont="1" applyBorder="1" applyAlignment="1" applyProtection="1">
      <alignment horizontal="left" vertical="center" wrapText="1"/>
      <protection locked="0"/>
    </xf>
    <xf numFmtId="0" fontId="34" fillId="18" borderId="1" xfId="0" applyFont="1" applyFill="1" applyBorder="1" applyAlignment="1" applyProtection="1">
      <alignment horizontal="center" vertical="center" wrapText="1"/>
      <protection locked="0"/>
    </xf>
    <xf numFmtId="2" fontId="4" fillId="18" borderId="29" xfId="0" applyNumberFormat="1" applyFont="1" applyFill="1" applyBorder="1" applyAlignment="1">
      <alignment horizontal="center" vertical="center" wrapText="1"/>
    </xf>
    <xf numFmtId="0" fontId="20" fillId="8" borderId="1" xfId="0" applyFont="1" applyFill="1" applyBorder="1" applyAlignment="1">
      <alignment horizontal="center" vertical="center" wrapText="1"/>
    </xf>
    <xf numFmtId="0" fontId="21" fillId="8" borderId="14" xfId="0" applyFont="1" applyFill="1" applyBorder="1" applyAlignment="1">
      <alignment horizontal="center" vertical="center" wrapText="1"/>
    </xf>
    <xf numFmtId="2" fontId="22" fillId="8" borderId="1" xfId="0" applyNumberFormat="1" applyFont="1" applyFill="1" applyBorder="1" applyAlignment="1">
      <alignment horizontal="center" vertical="center" wrapText="1"/>
    </xf>
    <xf numFmtId="2" fontId="0" fillId="8" borderId="1" xfId="0" applyNumberFormat="1" applyFill="1" applyBorder="1" applyAlignment="1">
      <alignment horizontal="center" vertical="center" wrapText="1"/>
    </xf>
    <xf numFmtId="164" fontId="4" fillId="8" borderId="1" xfId="0" applyNumberFormat="1" applyFont="1" applyFill="1" applyBorder="1" applyAlignment="1">
      <alignment vertical="center" wrapText="1"/>
    </xf>
    <xf numFmtId="0" fontId="24" fillId="11" borderId="14" xfId="0" applyFont="1" applyFill="1" applyBorder="1" applyAlignment="1">
      <alignment horizontal="center" vertical="center" wrapText="1"/>
    </xf>
    <xf numFmtId="0" fontId="24" fillId="11" borderId="32" xfId="0" applyFont="1" applyFill="1" applyBorder="1" applyAlignment="1">
      <alignment horizontal="center" vertical="center" wrapText="1"/>
    </xf>
    <xf numFmtId="0" fontId="20" fillId="0" borderId="1" xfId="0" applyFont="1" applyBorder="1" applyAlignment="1">
      <alignment horizontal="center" vertical="center"/>
    </xf>
    <xf numFmtId="0" fontId="22" fillId="0" borderId="1" xfId="0" applyFont="1" applyBorder="1" applyAlignment="1">
      <alignment horizontal="center" vertical="center" wrapText="1"/>
    </xf>
    <xf numFmtId="0" fontId="0" fillId="0" borderId="14" xfId="0" applyBorder="1" applyAlignment="1">
      <alignment vertical="center" wrapText="1"/>
    </xf>
    <xf numFmtId="2" fontId="0" fillId="0" borderId="43" xfId="0" applyNumberFormat="1" applyBorder="1" applyAlignment="1">
      <alignment horizontal="center" vertical="center" wrapText="1"/>
    </xf>
    <xf numFmtId="0" fontId="0" fillId="0" borderId="11" xfId="0" applyBorder="1" applyAlignment="1">
      <alignment vertical="center" wrapText="1"/>
    </xf>
    <xf numFmtId="0" fontId="4" fillId="10" borderId="11" xfId="0" applyFont="1" applyFill="1" applyBorder="1" applyAlignment="1">
      <alignment vertical="center" wrapText="1"/>
    </xf>
    <xf numFmtId="0" fontId="4" fillId="10" borderId="14" xfId="0" applyFont="1" applyFill="1" applyBorder="1" applyAlignment="1">
      <alignment vertical="center" wrapText="1"/>
    </xf>
    <xf numFmtId="2" fontId="0" fillId="10" borderId="11" xfId="0" applyNumberFormat="1" applyFill="1" applyBorder="1" applyAlignment="1">
      <alignment vertical="center"/>
    </xf>
    <xf numFmtId="2" fontId="0" fillId="10" borderId="14" xfId="0" applyNumberFormat="1" applyFill="1" applyBorder="1" applyAlignment="1">
      <alignment vertical="center"/>
    </xf>
    <xf numFmtId="0" fontId="4" fillId="2" borderId="26" xfId="0" applyFont="1" applyFill="1" applyBorder="1" applyAlignment="1">
      <alignment horizontal="center" vertical="center" wrapText="1"/>
    </xf>
    <xf numFmtId="9" fontId="4" fillId="2" borderId="40" xfId="1" applyFont="1" applyFill="1" applyBorder="1" applyAlignment="1">
      <alignment horizontal="center" vertical="center" wrapText="1"/>
    </xf>
    <xf numFmtId="0" fontId="4" fillId="2" borderId="40" xfId="0" applyFont="1" applyFill="1" applyBorder="1" applyAlignment="1">
      <alignment horizontal="center" vertical="center" wrapText="1"/>
    </xf>
    <xf numFmtId="0" fontId="4" fillId="2" borderId="49" xfId="0" applyFont="1" applyFill="1" applyBorder="1" applyAlignment="1">
      <alignment horizontal="center" vertical="center" wrapText="1"/>
    </xf>
    <xf numFmtId="0" fontId="59" fillId="2" borderId="39" xfId="0" applyFont="1" applyFill="1" applyBorder="1" applyAlignment="1">
      <alignment horizontal="center" vertical="center" wrapText="1"/>
    </xf>
    <xf numFmtId="0" fontId="59" fillId="2" borderId="26" xfId="0" quotePrefix="1" applyFont="1" applyFill="1" applyBorder="1" applyAlignment="1">
      <alignment horizontal="center" vertical="center" wrapText="1"/>
    </xf>
    <xf numFmtId="0" fontId="4" fillId="2" borderId="57" xfId="0" applyFont="1" applyFill="1" applyBorder="1" applyAlignment="1">
      <alignment horizontal="center" vertical="center" wrapText="1"/>
    </xf>
    <xf numFmtId="0" fontId="4" fillId="3" borderId="41" xfId="0" applyFont="1" applyFill="1" applyBorder="1" applyAlignment="1">
      <alignment vertical="center"/>
    </xf>
    <xf numFmtId="0" fontId="4" fillId="2" borderId="58" xfId="0" applyFont="1" applyFill="1" applyBorder="1" applyAlignment="1">
      <alignment horizontal="center" vertical="center" wrapText="1"/>
    </xf>
    <xf numFmtId="9" fontId="4" fillId="2" borderId="59" xfId="1" applyFont="1" applyFill="1" applyBorder="1" applyAlignment="1">
      <alignment horizontal="center" vertical="center" wrapText="1"/>
    </xf>
    <xf numFmtId="0" fontId="4" fillId="2" borderId="11" xfId="0" applyFont="1" applyFill="1" applyBorder="1" applyAlignment="1">
      <alignment horizontal="center" vertical="center" wrapText="1"/>
    </xf>
    <xf numFmtId="10" fontId="0" fillId="10" borderId="61" xfId="1" applyNumberFormat="1" applyFont="1" applyFill="1" applyBorder="1" applyAlignment="1">
      <alignment horizontal="center" vertical="center"/>
    </xf>
    <xf numFmtId="0" fontId="59" fillId="2" borderId="26" xfId="0" applyFont="1" applyFill="1" applyBorder="1" applyAlignment="1">
      <alignment horizontal="center" vertical="center" wrapText="1"/>
    </xf>
    <xf numFmtId="0" fontId="11" fillId="0" borderId="11" xfId="0" applyFont="1" applyBorder="1" applyAlignment="1" applyProtection="1">
      <alignment horizontal="center" vertical="center" wrapText="1"/>
      <protection locked="0"/>
    </xf>
    <xf numFmtId="0" fontId="11" fillId="0" borderId="14" xfId="0" applyFont="1" applyBorder="1" applyAlignment="1" applyProtection="1">
      <alignment horizontal="center" vertical="center" wrapText="1"/>
      <protection locked="0"/>
    </xf>
    <xf numFmtId="2" fontId="11" fillId="0" borderId="11" xfId="0" applyNumberFormat="1" applyFont="1" applyBorder="1" applyAlignment="1" applyProtection="1">
      <alignment horizontal="center" vertical="center" wrapText="1"/>
      <protection locked="0"/>
    </xf>
    <xf numFmtId="2" fontId="11" fillId="0" borderId="14" xfId="0" applyNumberFormat="1" applyFont="1" applyBorder="1" applyAlignment="1" applyProtection="1">
      <alignment horizontal="center" vertical="center" wrapText="1"/>
      <protection locked="0"/>
    </xf>
    <xf numFmtId="0" fontId="2" fillId="19" borderId="0" xfId="0" applyFont="1" applyFill="1" applyAlignment="1">
      <alignment vertical="center"/>
    </xf>
    <xf numFmtId="0" fontId="63" fillId="19" borderId="0" xfId="6" quotePrefix="1" applyFont="1" applyFill="1" applyBorder="1" applyAlignment="1">
      <alignment vertical="center"/>
    </xf>
    <xf numFmtId="0" fontId="2" fillId="0" borderId="0" xfId="0" applyFont="1" applyAlignment="1">
      <alignment vertical="center"/>
    </xf>
    <xf numFmtId="164" fontId="0" fillId="18" borderId="1" xfId="101" applyNumberFormat="1" applyFont="1" applyFill="1" applyBorder="1" applyAlignment="1">
      <alignment horizontal="center" vertical="center" wrapText="1"/>
    </xf>
    <xf numFmtId="0" fontId="21" fillId="8" borderId="1" xfId="0" applyFont="1" applyFill="1" applyBorder="1" applyAlignment="1">
      <alignment horizontal="center" vertical="center" wrapText="1"/>
    </xf>
    <xf numFmtId="2" fontId="11" fillId="8" borderId="1" xfId="0" applyNumberFormat="1" applyFont="1" applyFill="1" applyBorder="1" applyAlignment="1" applyProtection="1">
      <alignment horizontal="center" vertical="center" wrapText="1"/>
      <protection locked="0"/>
    </xf>
    <xf numFmtId="0" fontId="64" fillId="11" borderId="1" xfId="0" applyFont="1" applyFill="1" applyBorder="1" applyAlignment="1">
      <alignment horizontal="center" vertical="center" wrapText="1"/>
    </xf>
    <xf numFmtId="0" fontId="64" fillId="11" borderId="2" xfId="0" applyFont="1" applyFill="1" applyBorder="1" applyAlignment="1">
      <alignment horizontal="center" vertical="center" wrapText="1"/>
    </xf>
    <xf numFmtId="0" fontId="64" fillId="11" borderId="16" xfId="0" applyFont="1" applyFill="1" applyBorder="1" applyAlignment="1">
      <alignment horizontal="center" vertical="center" wrapText="1"/>
    </xf>
    <xf numFmtId="0" fontId="64" fillId="11" borderId="15" xfId="0" applyFont="1" applyFill="1" applyBorder="1" applyAlignment="1">
      <alignment horizontal="center" vertical="center" wrapText="1"/>
    </xf>
    <xf numFmtId="0" fontId="6" fillId="0" borderId="0" xfId="0" applyFont="1" applyAlignment="1">
      <alignment wrapText="1"/>
    </xf>
    <xf numFmtId="0" fontId="64" fillId="19" borderId="1" xfId="0" applyFont="1" applyFill="1" applyBorder="1" applyAlignment="1">
      <alignment horizontal="center" vertical="center" wrapText="1"/>
    </xf>
    <xf numFmtId="0" fontId="6" fillId="0" borderId="1" xfId="0" applyFont="1" applyBorder="1" applyAlignment="1">
      <alignment wrapText="1"/>
    </xf>
    <xf numFmtId="164" fontId="64" fillId="0" borderId="1" xfId="0" applyNumberFormat="1" applyFont="1" applyBorder="1" applyAlignment="1">
      <alignment horizontal="center" vertical="center" wrapText="1"/>
    </xf>
    <xf numFmtId="0" fontId="64" fillId="0" borderId="1" xfId="0" applyFont="1" applyBorder="1" applyAlignment="1">
      <alignment horizontal="center" vertical="center" wrapText="1"/>
    </xf>
    <xf numFmtId="0" fontId="64" fillId="0" borderId="2" xfId="0" applyFont="1" applyBorder="1" applyAlignment="1">
      <alignment horizontal="center" vertical="center" wrapText="1"/>
    </xf>
    <xf numFmtId="0" fontId="64" fillId="11" borderId="34" xfId="0" applyFont="1" applyFill="1" applyBorder="1" applyAlignment="1">
      <alignment horizontal="center" vertical="center" wrapText="1"/>
    </xf>
    <xf numFmtId="164" fontId="6" fillId="0" borderId="15" xfId="0" applyNumberFormat="1" applyFont="1" applyBorder="1" applyAlignment="1">
      <alignment wrapText="1"/>
    </xf>
    <xf numFmtId="0" fontId="6" fillId="0" borderId="35" xfId="0" applyFont="1" applyBorder="1" applyAlignment="1">
      <alignment wrapText="1"/>
    </xf>
    <xf numFmtId="164" fontId="64" fillId="0" borderId="35" xfId="0" applyNumberFormat="1" applyFont="1" applyBorder="1" applyAlignment="1">
      <alignment horizontal="center" vertical="center" wrapText="1"/>
    </xf>
    <xf numFmtId="0" fontId="64" fillId="0" borderId="35" xfId="0" applyFont="1" applyBorder="1" applyAlignment="1">
      <alignment horizontal="center" vertical="center" wrapText="1"/>
    </xf>
    <xf numFmtId="164" fontId="6" fillId="0" borderId="36" xfId="0" applyNumberFormat="1" applyFont="1" applyBorder="1" applyAlignment="1">
      <alignment wrapText="1"/>
    </xf>
    <xf numFmtId="0" fontId="65" fillId="0" borderId="0" xfId="0" applyFont="1" applyAlignment="1">
      <alignment horizontal="center" vertical="center" wrapText="1"/>
    </xf>
    <xf numFmtId="0" fontId="64" fillId="0" borderId="0" xfId="0" applyFont="1" applyAlignment="1">
      <alignment horizontal="center" vertical="center" wrapText="1"/>
    </xf>
    <xf numFmtId="0" fontId="64" fillId="0" borderId="25" xfId="0" applyFont="1" applyBorder="1" applyAlignment="1">
      <alignment horizontal="center" vertical="center" wrapText="1"/>
    </xf>
    <xf numFmtId="164" fontId="64" fillId="0" borderId="25" xfId="0" applyNumberFormat="1" applyFont="1" applyBorder="1" applyAlignment="1">
      <alignment horizontal="center" vertical="center" wrapText="1"/>
    </xf>
    <xf numFmtId="164" fontId="64" fillId="11" borderId="1" xfId="0" applyNumberFormat="1" applyFont="1" applyFill="1" applyBorder="1" applyAlignment="1">
      <alignment horizontal="center" vertical="center" wrapText="1"/>
    </xf>
    <xf numFmtId="164" fontId="64" fillId="0" borderId="0" xfId="0" applyNumberFormat="1" applyFont="1" applyAlignment="1">
      <alignment horizontal="center" vertical="center" wrapText="1"/>
    </xf>
    <xf numFmtId="0" fontId="64" fillId="11" borderId="29" xfId="0" applyFont="1" applyFill="1" applyBorder="1" applyAlignment="1">
      <alignment horizontal="center" vertical="center" wrapText="1"/>
    </xf>
    <xf numFmtId="0" fontId="64" fillId="12" borderId="32" xfId="0" applyFont="1" applyFill="1" applyBorder="1" applyAlignment="1">
      <alignment horizontal="center" vertical="center" wrapText="1"/>
    </xf>
    <xf numFmtId="0" fontId="64" fillId="12" borderId="1" xfId="0" applyFont="1" applyFill="1" applyBorder="1" applyAlignment="1">
      <alignment horizontal="center" vertical="center" wrapText="1"/>
    </xf>
    <xf numFmtId="0" fontId="24" fillId="11" borderId="1" xfId="0" applyFont="1" applyFill="1" applyBorder="1" applyAlignment="1">
      <alignment horizontal="center" vertical="center" wrapText="1"/>
    </xf>
    <xf numFmtId="0" fontId="24" fillId="11" borderId="30" xfId="0" applyFont="1" applyFill="1" applyBorder="1" applyAlignment="1">
      <alignment horizontal="center" vertical="center" wrapText="1"/>
    </xf>
    <xf numFmtId="0" fontId="24" fillId="12" borderId="1" xfId="0" applyFont="1" applyFill="1" applyBorder="1" applyAlignment="1">
      <alignment horizontal="center" vertical="center" wrapText="1"/>
    </xf>
    <xf numFmtId="0" fontId="24" fillId="12" borderId="14" xfId="0" applyFont="1" applyFill="1" applyBorder="1" applyAlignment="1">
      <alignment horizontal="center" vertical="center" wrapText="1"/>
    </xf>
    <xf numFmtId="0" fontId="6" fillId="18" borderId="1" xfId="0" applyFont="1" applyFill="1" applyBorder="1" applyAlignment="1">
      <alignment horizontal="center" vertical="center" wrapText="1"/>
    </xf>
    <xf numFmtId="0" fontId="64" fillId="18" borderId="1" xfId="0" applyFont="1" applyFill="1" applyBorder="1" applyAlignment="1">
      <alignment horizontal="center" vertical="center" wrapText="1"/>
    </xf>
    <xf numFmtId="0" fontId="6" fillId="18" borderId="32" xfId="0" applyFont="1" applyFill="1" applyBorder="1" applyAlignment="1">
      <alignment horizontal="center" vertical="center" wrapText="1"/>
    </xf>
    <xf numFmtId="0" fontId="6" fillId="10" borderId="1" xfId="0" applyFont="1" applyFill="1" applyBorder="1" applyAlignment="1">
      <alignment horizontal="center" vertical="center" wrapText="1"/>
    </xf>
    <xf numFmtId="0" fontId="6" fillId="0" borderId="1" xfId="0" applyFont="1" applyBorder="1" applyAlignment="1">
      <alignment horizontal="center" vertical="center" wrapText="1"/>
    </xf>
    <xf numFmtId="2" fontId="6" fillId="0" borderId="1" xfId="0" applyNumberFormat="1" applyFont="1" applyBorder="1" applyAlignment="1">
      <alignment horizontal="center" vertical="center" wrapText="1"/>
    </xf>
    <xf numFmtId="0" fontId="6" fillId="0" borderId="29" xfId="0" applyFont="1" applyBorder="1" applyAlignment="1">
      <alignment horizontal="center" vertical="center" wrapText="1"/>
    </xf>
    <xf numFmtId="0" fontId="6" fillId="0" borderId="32" xfId="0" applyFont="1" applyBorder="1" applyAlignment="1">
      <alignment horizontal="center" vertical="center" wrapText="1"/>
    </xf>
    <xf numFmtId="0" fontId="64" fillId="10" borderId="1" xfId="0" applyFont="1" applyFill="1" applyBorder="1" applyAlignment="1">
      <alignment horizontal="center" vertical="center" wrapText="1"/>
    </xf>
    <xf numFmtId="2" fontId="6" fillId="10" borderId="1" xfId="0" applyNumberFormat="1" applyFont="1" applyFill="1" applyBorder="1" applyAlignment="1">
      <alignment horizontal="center" vertical="center"/>
    </xf>
    <xf numFmtId="164" fontId="64" fillId="2" borderId="1" xfId="0" applyNumberFormat="1" applyFont="1" applyFill="1" applyBorder="1" applyAlignment="1">
      <alignment vertical="center" wrapText="1"/>
    </xf>
    <xf numFmtId="164" fontId="64" fillId="2" borderId="29" xfId="0" applyNumberFormat="1" applyFont="1" applyFill="1" applyBorder="1" applyAlignment="1">
      <alignment vertical="center" wrapText="1"/>
    </xf>
    <xf numFmtId="0" fontId="0" fillId="18" borderId="1" xfId="0" applyFill="1" applyBorder="1"/>
    <xf numFmtId="7" fontId="0" fillId="10" borderId="58" xfId="0" applyNumberFormat="1" applyFill="1" applyBorder="1" applyAlignment="1">
      <alignment horizontal="center" vertical="center"/>
    </xf>
    <xf numFmtId="44" fontId="6" fillId="18" borderId="1" xfId="101" applyFont="1" applyFill="1" applyBorder="1" applyAlignment="1">
      <alignment horizontal="center" vertical="center" wrapText="1"/>
    </xf>
    <xf numFmtId="0" fontId="6" fillId="0" borderId="0" xfId="0" applyFont="1" applyAlignment="1">
      <alignment horizontal="center" vertical="center" wrapText="1"/>
    </xf>
    <xf numFmtId="44" fontId="6" fillId="18" borderId="1" xfId="0" applyNumberFormat="1" applyFont="1" applyFill="1" applyBorder="1" applyAlignment="1">
      <alignment horizontal="center" vertical="center" wrapText="1"/>
    </xf>
    <xf numFmtId="0" fontId="6" fillId="18" borderId="26" xfId="0" applyFont="1" applyFill="1" applyBorder="1" applyAlignment="1">
      <alignment horizontal="center" vertical="center" wrapText="1"/>
    </xf>
    <xf numFmtId="0" fontId="6" fillId="18" borderId="11" xfId="0" applyFont="1" applyFill="1" applyBorder="1" applyAlignment="1">
      <alignment horizontal="center" vertical="center" wrapText="1"/>
    </xf>
    <xf numFmtId="0" fontId="6" fillId="18" borderId="14" xfId="0" applyFont="1" applyFill="1" applyBorder="1" applyAlignment="1">
      <alignment horizontal="center" vertical="center" wrapText="1"/>
    </xf>
    <xf numFmtId="7" fontId="67" fillId="17" borderId="61" xfId="0" applyNumberFormat="1" applyFont="1" applyFill="1" applyBorder="1" applyAlignment="1">
      <alignment horizontal="center" vertical="center" wrapText="1"/>
    </xf>
    <xf numFmtId="7" fontId="67" fillId="11" borderId="15" xfId="0" applyNumberFormat="1" applyFont="1" applyFill="1" applyBorder="1" applyAlignment="1">
      <alignment horizontal="center" vertical="center" wrapText="1"/>
    </xf>
    <xf numFmtId="7" fontId="67" fillId="11" borderId="36" xfId="0" applyNumberFormat="1" applyFont="1" applyFill="1" applyBorder="1" applyAlignment="1">
      <alignment horizontal="center" vertical="center" wrapText="1"/>
    </xf>
    <xf numFmtId="7" fontId="4" fillId="3" borderId="63" xfId="0" applyNumberFormat="1" applyFont="1" applyFill="1" applyBorder="1"/>
    <xf numFmtId="0" fontId="68" fillId="34" borderId="1" xfId="0" applyFont="1" applyFill="1" applyBorder="1" applyAlignment="1">
      <alignment horizontal="center" vertical="center"/>
    </xf>
    <xf numFmtId="0" fontId="13" fillId="35" borderId="1" xfId="0" applyFont="1" applyFill="1" applyBorder="1" applyAlignment="1">
      <alignment horizontal="center" vertical="center" wrapText="1"/>
    </xf>
    <xf numFmtId="7" fontId="35" fillId="17" borderId="20" xfId="0" applyNumberFormat="1" applyFont="1" applyFill="1" applyBorder="1" applyAlignment="1">
      <alignment horizontal="center" vertical="center" wrapText="1"/>
    </xf>
    <xf numFmtId="0" fontId="13" fillId="35" borderId="11" xfId="0" applyFont="1" applyFill="1" applyBorder="1" applyAlignment="1">
      <alignment horizontal="center" vertical="center" wrapText="1"/>
    </xf>
    <xf numFmtId="0" fontId="13" fillId="35" borderId="14" xfId="0" applyFont="1" applyFill="1" applyBorder="1" applyAlignment="1">
      <alignment horizontal="center" vertical="center" wrapText="1"/>
    </xf>
    <xf numFmtId="0" fontId="64" fillId="2" borderId="32" xfId="0" applyFont="1" applyFill="1" applyBorder="1" applyAlignment="1">
      <alignment horizontal="right" vertical="center" wrapText="1"/>
    </xf>
    <xf numFmtId="0" fontId="64" fillId="2" borderId="1" xfId="0" applyFont="1" applyFill="1" applyBorder="1" applyAlignment="1">
      <alignment horizontal="right" vertical="center" wrapText="1"/>
    </xf>
    <xf numFmtId="164" fontId="64" fillId="2" borderId="2" xfId="0" applyNumberFormat="1" applyFont="1" applyFill="1" applyBorder="1" applyAlignment="1">
      <alignment horizontal="center" vertical="center" wrapText="1"/>
    </xf>
    <xf numFmtId="164" fontId="64" fillId="2" borderId="3" xfId="0" applyNumberFormat="1" applyFont="1" applyFill="1" applyBorder="1" applyAlignment="1">
      <alignment horizontal="center" vertical="center" wrapText="1"/>
    </xf>
    <xf numFmtId="0" fontId="25" fillId="2" borderId="67" xfId="0" applyFont="1" applyFill="1" applyBorder="1" applyAlignment="1">
      <alignment horizontal="center" vertical="center" wrapText="1"/>
    </xf>
    <xf numFmtId="44" fontId="6" fillId="0" borderId="1" xfId="101" applyFont="1" applyBorder="1" applyAlignment="1">
      <alignment wrapText="1"/>
    </xf>
    <xf numFmtId="0" fontId="69" fillId="36" borderId="1" xfId="0" applyFont="1" applyFill="1" applyBorder="1" applyAlignment="1">
      <alignment horizontal="center" vertical="center" wrapText="1"/>
    </xf>
    <xf numFmtId="44" fontId="6" fillId="0" borderId="1" xfId="0" applyNumberFormat="1" applyFont="1" applyBorder="1" applyAlignment="1">
      <alignment wrapText="1"/>
    </xf>
    <xf numFmtId="0" fontId="38" fillId="0" borderId="0" xfId="0" applyFont="1" applyAlignment="1">
      <alignment horizontal="center" vertical="center"/>
    </xf>
    <xf numFmtId="0" fontId="35" fillId="0" borderId="0" xfId="0" applyFont="1" applyAlignment="1">
      <alignment horizontal="center" vertical="center"/>
    </xf>
    <xf numFmtId="0" fontId="2" fillId="19" borderId="0" xfId="0" applyFont="1" applyFill="1" applyAlignment="1">
      <alignment horizontal="left" vertical="top" wrapText="1"/>
    </xf>
    <xf numFmtId="0" fontId="0" fillId="0" borderId="0" xfId="0" applyAlignment="1">
      <alignment horizontal="center" vertical="center"/>
    </xf>
    <xf numFmtId="0" fontId="1" fillId="19" borderId="0" xfId="0" applyFont="1" applyFill="1" applyAlignment="1">
      <alignment horizontal="left" vertical="top" wrapText="1"/>
    </xf>
    <xf numFmtId="0" fontId="2" fillId="19" borderId="0" xfId="0" applyFont="1" applyFill="1" applyAlignment="1">
      <alignment horizontal="left" vertical="center" wrapText="1"/>
    </xf>
    <xf numFmtId="0" fontId="25" fillId="0" borderId="0" xfId="0" applyFont="1" applyAlignment="1">
      <alignment horizontal="left" vertical="center"/>
    </xf>
    <xf numFmtId="0" fontId="30" fillId="0" borderId="0" xfId="0" applyFont="1" applyAlignment="1">
      <alignment horizontal="left" vertical="center"/>
    </xf>
    <xf numFmtId="0" fontId="2" fillId="19" borderId="0" xfId="0" applyFont="1" applyFill="1" applyAlignment="1">
      <alignment horizontal="left" vertical="top"/>
    </xf>
    <xf numFmtId="0" fontId="29" fillId="0" borderId="8" xfId="0" applyFont="1" applyBorder="1" applyAlignment="1">
      <alignment horizontal="center" vertical="center"/>
    </xf>
    <xf numFmtId="0" fontId="29" fillId="0" borderId="0" xfId="0" applyFont="1" applyAlignment="1">
      <alignment horizontal="center" vertical="center"/>
    </xf>
    <xf numFmtId="0" fontId="29" fillId="0" borderId="22" xfId="0" applyFont="1" applyBorder="1" applyAlignment="1">
      <alignment horizontal="center" vertical="center"/>
    </xf>
    <xf numFmtId="0" fontId="28" fillId="8" borderId="8" xfId="0" applyFont="1" applyFill="1" applyBorder="1" applyAlignment="1" applyProtection="1">
      <alignment horizontal="center" vertical="center"/>
      <protection locked="0"/>
    </xf>
    <xf numFmtId="0" fontId="28" fillId="8" borderId="0" xfId="0" applyFont="1" applyFill="1" applyAlignment="1" applyProtection="1">
      <alignment horizontal="center" vertical="center"/>
      <protection locked="0"/>
    </xf>
    <xf numFmtId="0" fontId="28" fillId="8" borderId="22" xfId="0" applyFont="1" applyFill="1" applyBorder="1" applyAlignment="1" applyProtection="1">
      <alignment horizontal="center" vertical="center"/>
      <protection locked="0"/>
    </xf>
    <xf numFmtId="0" fontId="32" fillId="0" borderId="8" xfId="0" applyFont="1" applyBorder="1" applyAlignment="1">
      <alignment horizontal="center" vertical="center"/>
    </xf>
    <xf numFmtId="0" fontId="32" fillId="0" borderId="0" xfId="0" applyFont="1" applyAlignment="1">
      <alignment horizontal="center" vertical="center"/>
    </xf>
    <xf numFmtId="0" fontId="32" fillId="0" borderId="22" xfId="0" applyFont="1" applyBorder="1" applyAlignment="1">
      <alignment horizontal="center" vertical="center"/>
    </xf>
    <xf numFmtId="0" fontId="30" fillId="0" borderId="0" xfId="0" applyFont="1" applyAlignment="1">
      <alignment horizontal="center" vertical="center" wrapText="1"/>
    </xf>
    <xf numFmtId="0" fontId="35" fillId="19" borderId="0" xfId="0" applyFont="1" applyFill="1" applyAlignment="1">
      <alignment horizontal="left" vertical="center" wrapText="1"/>
    </xf>
    <xf numFmtId="0" fontId="35" fillId="19" borderId="0" xfId="0" applyFont="1" applyFill="1" applyAlignment="1">
      <alignment horizontal="left" vertical="center"/>
    </xf>
    <xf numFmtId="0" fontId="64" fillId="2" borderId="1" xfId="0" applyFont="1" applyFill="1" applyBorder="1" applyAlignment="1">
      <alignment horizontal="right" vertical="center" wrapText="1"/>
    </xf>
    <xf numFmtId="0" fontId="64" fillId="11" borderId="1" xfId="0" applyFont="1" applyFill="1" applyBorder="1" applyAlignment="1">
      <alignment horizontal="center" vertical="center" wrapText="1"/>
    </xf>
    <xf numFmtId="0" fontId="65" fillId="19" borderId="25" xfId="0" applyFont="1" applyFill="1" applyBorder="1" applyAlignment="1">
      <alignment horizontal="center" vertical="center" wrapText="1"/>
    </xf>
    <xf numFmtId="0" fontId="65" fillId="19" borderId="0" xfId="0" applyFont="1" applyFill="1" applyAlignment="1">
      <alignment horizontal="center" vertical="center" wrapText="1"/>
    </xf>
    <xf numFmtId="0" fontId="65" fillId="19" borderId="45" xfId="0" applyFont="1" applyFill="1" applyBorder="1" applyAlignment="1">
      <alignment horizontal="center" vertical="center" wrapText="1"/>
    </xf>
    <xf numFmtId="0" fontId="65" fillId="19" borderId="1" xfId="0" applyFont="1" applyFill="1" applyBorder="1" applyAlignment="1">
      <alignment horizontal="center" vertical="center" wrapText="1"/>
    </xf>
    <xf numFmtId="0" fontId="65" fillId="33" borderId="1" xfId="0" applyFont="1" applyFill="1" applyBorder="1" applyAlignment="1">
      <alignment horizontal="center" vertical="center" wrapText="1"/>
    </xf>
    <xf numFmtId="0" fontId="64" fillId="11" borderId="16" xfId="0" applyFont="1" applyFill="1" applyBorder="1" applyAlignment="1">
      <alignment horizontal="center" vertical="center" wrapText="1"/>
    </xf>
    <xf numFmtId="0" fontId="65" fillId="33" borderId="46" xfId="0" applyFont="1" applyFill="1" applyBorder="1" applyAlignment="1">
      <alignment horizontal="center" vertical="center" wrapText="1"/>
    </xf>
    <xf numFmtId="0" fontId="65" fillId="33" borderId="47" xfId="0" applyFont="1" applyFill="1" applyBorder="1" applyAlignment="1">
      <alignment horizontal="center" vertical="center" wrapText="1"/>
    </xf>
    <xf numFmtId="0" fontId="65" fillId="33" borderId="48" xfId="0" applyFont="1" applyFill="1" applyBorder="1" applyAlignment="1">
      <alignment horizontal="center" vertical="center" wrapText="1"/>
    </xf>
    <xf numFmtId="0" fontId="65" fillId="33" borderId="62" xfId="0" applyFont="1" applyFill="1" applyBorder="1" applyAlignment="1">
      <alignment horizontal="center" vertical="center" wrapText="1"/>
    </xf>
    <xf numFmtId="0" fontId="65" fillId="33" borderId="4" xfId="0" applyFont="1" applyFill="1" applyBorder="1" applyAlignment="1">
      <alignment horizontal="center" vertical="center" wrapText="1"/>
    </xf>
    <xf numFmtId="0" fontId="64" fillId="11" borderId="11" xfId="0" applyFont="1" applyFill="1" applyBorder="1" applyAlignment="1">
      <alignment horizontal="center" vertical="center" wrapText="1"/>
    </xf>
    <xf numFmtId="0" fontId="64" fillId="11" borderId="14" xfId="0" applyFont="1" applyFill="1" applyBorder="1" applyAlignment="1">
      <alignment horizontal="center" vertical="center" wrapText="1"/>
    </xf>
    <xf numFmtId="0" fontId="36" fillId="19" borderId="1" xfId="0" applyFont="1" applyFill="1" applyBorder="1" applyAlignment="1">
      <alignment horizontal="center" vertical="center"/>
    </xf>
    <xf numFmtId="0" fontId="20" fillId="18" borderId="44" xfId="0" applyFont="1" applyFill="1" applyBorder="1" applyAlignment="1">
      <alignment horizontal="center" vertical="center" wrapText="1"/>
    </xf>
    <xf numFmtId="0" fontId="20" fillId="18" borderId="55" xfId="0" applyFont="1" applyFill="1" applyBorder="1" applyAlignment="1">
      <alignment horizontal="center" vertical="center" wrapText="1"/>
    </xf>
    <xf numFmtId="0" fontId="18" fillId="19" borderId="1" xfId="0" applyFont="1" applyFill="1" applyBorder="1" applyAlignment="1">
      <alignment horizontal="center" vertical="center" wrapText="1"/>
    </xf>
    <xf numFmtId="0" fontId="18" fillId="19" borderId="2" xfId="0" applyFont="1" applyFill="1" applyBorder="1" applyAlignment="1">
      <alignment horizontal="center" vertical="center" wrapText="1"/>
    </xf>
    <xf numFmtId="0" fontId="18" fillId="19" borderId="29" xfId="0" applyFont="1" applyFill="1" applyBorder="1" applyAlignment="1">
      <alignment horizontal="center" vertical="center" wrapText="1"/>
    </xf>
    <xf numFmtId="0" fontId="4" fillId="2" borderId="2" xfId="0" applyFont="1" applyFill="1" applyBorder="1" applyAlignment="1">
      <alignment horizontal="right" vertical="center" wrapText="1"/>
    </xf>
    <xf numFmtId="0" fontId="4" fillId="2" borderId="9" xfId="0" applyFont="1" applyFill="1" applyBorder="1" applyAlignment="1">
      <alignment horizontal="right" vertical="center" wrapText="1"/>
    </xf>
    <xf numFmtId="0" fontId="20" fillId="11" borderId="11" xfId="0" applyFont="1" applyFill="1" applyBorder="1" applyAlignment="1">
      <alignment horizontal="center" vertical="center" wrapText="1"/>
    </xf>
    <xf numFmtId="0" fontId="20" fillId="11" borderId="14" xfId="0" applyFont="1" applyFill="1" applyBorder="1" applyAlignment="1">
      <alignment horizontal="center" vertical="center" wrapText="1"/>
    </xf>
    <xf numFmtId="0" fontId="4" fillId="2" borderId="32" xfId="0" applyFont="1" applyFill="1" applyBorder="1" applyAlignment="1">
      <alignment horizontal="right" vertical="center" wrapText="1"/>
    </xf>
    <xf numFmtId="0" fontId="4" fillId="2" borderId="1" xfId="0" applyFont="1" applyFill="1" applyBorder="1" applyAlignment="1">
      <alignment horizontal="right" vertical="center" wrapText="1"/>
    </xf>
    <xf numFmtId="0" fontId="18" fillId="33" borderId="31" xfId="0" applyFont="1" applyFill="1" applyBorder="1" applyAlignment="1">
      <alignment horizontal="center" vertical="center" wrapText="1"/>
    </xf>
    <xf numFmtId="0" fontId="18" fillId="33" borderId="9" xfId="0" applyFont="1" applyFill="1" applyBorder="1" applyAlignment="1">
      <alignment horizontal="center" vertical="center" wrapText="1"/>
    </xf>
    <xf numFmtId="0" fontId="18" fillId="33" borderId="3" xfId="0" applyFont="1" applyFill="1" applyBorder="1" applyAlignment="1">
      <alignment horizontal="center" vertical="center" wrapText="1"/>
    </xf>
    <xf numFmtId="44" fontId="4" fillId="2" borderId="2" xfId="0" applyNumberFormat="1" applyFont="1" applyFill="1" applyBorder="1" applyAlignment="1">
      <alignment horizontal="center" vertical="center" wrapText="1"/>
    </xf>
    <xf numFmtId="44" fontId="4" fillId="2" borderId="3" xfId="0" applyNumberFormat="1" applyFont="1" applyFill="1" applyBorder="1" applyAlignment="1">
      <alignment horizontal="center" vertical="center" wrapText="1"/>
    </xf>
    <xf numFmtId="0" fontId="20" fillId="11" borderId="2" xfId="0" applyFont="1" applyFill="1" applyBorder="1" applyAlignment="1">
      <alignment horizontal="center" vertical="center" wrapText="1"/>
    </xf>
    <xf numFmtId="0" fontId="20" fillId="11" borderId="9" xfId="0" applyFont="1" applyFill="1" applyBorder="1" applyAlignment="1">
      <alignment horizontal="center" vertical="center" wrapText="1"/>
    </xf>
    <xf numFmtId="0" fontId="20" fillId="11" borderId="3" xfId="0" applyFont="1" applyFill="1" applyBorder="1" applyAlignment="1">
      <alignment horizontal="center" vertical="center" wrapText="1"/>
    </xf>
    <xf numFmtId="0" fontId="20" fillId="12" borderId="2" xfId="0" applyFont="1" applyFill="1" applyBorder="1" applyAlignment="1">
      <alignment horizontal="center" vertical="center" wrapText="1"/>
    </xf>
    <xf numFmtId="0" fontId="20" fillId="12" borderId="9" xfId="0" applyFont="1" applyFill="1" applyBorder="1" applyAlignment="1">
      <alignment horizontal="center" vertical="center" wrapText="1"/>
    </xf>
    <xf numFmtId="0" fontId="20" fillId="12" borderId="3" xfId="0" applyFont="1" applyFill="1" applyBorder="1" applyAlignment="1">
      <alignment horizontal="center" vertical="center" wrapText="1"/>
    </xf>
    <xf numFmtId="0" fontId="18" fillId="33" borderId="2" xfId="0" applyFont="1" applyFill="1" applyBorder="1" applyAlignment="1">
      <alignment horizontal="center" vertical="center" wrapText="1"/>
    </xf>
    <xf numFmtId="0" fontId="18" fillId="19" borderId="5" xfId="0" applyFont="1" applyFill="1" applyBorder="1" applyAlignment="1">
      <alignment horizontal="center" vertical="center" wrapText="1"/>
    </xf>
    <xf numFmtId="0" fontId="18" fillId="19" borderId="25" xfId="0" applyFont="1" applyFill="1" applyBorder="1" applyAlignment="1">
      <alignment horizontal="center" vertical="center" wrapText="1"/>
    </xf>
    <xf numFmtId="0" fontId="18" fillId="19" borderId="28" xfId="0" applyFont="1" applyFill="1" applyBorder="1" applyAlignment="1">
      <alignment horizontal="center" vertical="center" wrapText="1"/>
    </xf>
    <xf numFmtId="0" fontId="0" fillId="0" borderId="1" xfId="0" applyBorder="1" applyAlignment="1">
      <alignment horizontal="center" vertical="center" wrapText="1"/>
    </xf>
    <xf numFmtId="0" fontId="18" fillId="33" borderId="1" xfId="0" applyFont="1" applyFill="1" applyBorder="1" applyAlignment="1">
      <alignment horizontal="center" vertical="center" wrapText="1"/>
    </xf>
    <xf numFmtId="0" fontId="18" fillId="19" borderId="0" xfId="0" applyFont="1" applyFill="1" applyAlignment="1">
      <alignment horizontal="center" vertical="center" wrapText="1"/>
    </xf>
    <xf numFmtId="0" fontId="18" fillId="33" borderId="5" xfId="0" applyFont="1" applyFill="1" applyBorder="1" applyAlignment="1">
      <alignment horizontal="center" vertical="center" wrapText="1"/>
    </xf>
    <xf numFmtId="0" fontId="18" fillId="33" borderId="25" xfId="0" applyFont="1" applyFill="1" applyBorder="1" applyAlignment="1">
      <alignment horizontal="center" vertical="center" wrapText="1"/>
    </xf>
    <xf numFmtId="0" fontId="18" fillId="19" borderId="49" xfId="0" applyFont="1" applyFill="1" applyBorder="1" applyAlignment="1">
      <alignment horizontal="center" vertical="center"/>
    </xf>
    <xf numFmtId="0" fontId="18" fillId="19" borderId="0" xfId="0" applyFont="1" applyFill="1" applyAlignment="1">
      <alignment horizontal="center" vertical="center"/>
    </xf>
    <xf numFmtId="0" fontId="13" fillId="35" borderId="11" xfId="0" applyFont="1" applyFill="1" applyBorder="1" applyAlignment="1">
      <alignment horizontal="center" vertical="center" wrapText="1"/>
    </xf>
    <xf numFmtId="0" fontId="13" fillId="35" borderId="14" xfId="0" applyFont="1" applyFill="1" applyBorder="1" applyAlignment="1">
      <alignment horizontal="center" vertical="center" wrapText="1"/>
    </xf>
    <xf numFmtId="0" fontId="25" fillId="10" borderId="39" xfId="0" applyFont="1" applyFill="1" applyBorder="1" applyAlignment="1">
      <alignment horizontal="center" vertical="center" wrapText="1"/>
    </xf>
    <xf numFmtId="0" fontId="25" fillId="10" borderId="26" xfId="0" applyFont="1" applyFill="1" applyBorder="1" applyAlignment="1">
      <alignment horizontal="center" vertical="center" wrapText="1"/>
    </xf>
    <xf numFmtId="0" fontId="18" fillId="8" borderId="27" xfId="0" applyFont="1" applyFill="1" applyBorder="1" applyAlignment="1">
      <alignment horizontal="center" vertical="center"/>
    </xf>
    <xf numFmtId="0" fontId="18" fillId="8" borderId="19" xfId="0" applyFont="1" applyFill="1" applyBorder="1" applyAlignment="1">
      <alignment horizontal="center" vertical="center"/>
    </xf>
    <xf numFmtId="0" fontId="25" fillId="2" borderId="65" xfId="0" applyFont="1" applyFill="1" applyBorder="1" applyAlignment="1">
      <alignment horizontal="center" vertical="center"/>
    </xf>
    <xf numFmtId="0" fontId="25" fillId="2" borderId="66" xfId="0" applyFont="1" applyFill="1" applyBorder="1" applyAlignment="1">
      <alignment horizontal="center" vertical="center"/>
    </xf>
    <xf numFmtId="0" fontId="25" fillId="10" borderId="37" xfId="0" applyFont="1" applyFill="1" applyBorder="1" applyAlignment="1">
      <alignment horizontal="center" vertical="center" wrapText="1"/>
    </xf>
    <xf numFmtId="0" fontId="25" fillId="10" borderId="14" xfId="0" applyFont="1" applyFill="1" applyBorder="1" applyAlignment="1">
      <alignment horizontal="center" vertical="center" wrapText="1"/>
    </xf>
    <xf numFmtId="0" fontId="25" fillId="10" borderId="17" xfId="0" applyFont="1" applyFill="1" applyBorder="1" applyAlignment="1">
      <alignment horizontal="center" vertical="center" wrapText="1"/>
    </xf>
    <xf numFmtId="0" fontId="25" fillId="10" borderId="11" xfId="0" applyFont="1" applyFill="1" applyBorder="1" applyAlignment="1">
      <alignment horizontal="center" vertical="center" wrapText="1"/>
    </xf>
    <xf numFmtId="0" fontId="25" fillId="2" borderId="27" xfId="0" applyFont="1" applyFill="1" applyBorder="1" applyAlignment="1">
      <alignment horizontal="center" vertical="center"/>
    </xf>
    <xf numFmtId="0" fontId="25" fillId="2" borderId="19" xfId="0" applyFont="1" applyFill="1" applyBorder="1" applyAlignment="1">
      <alignment horizontal="center" vertical="center"/>
    </xf>
    <xf numFmtId="0" fontId="67" fillId="11" borderId="34" xfId="0" applyFont="1" applyFill="1" applyBorder="1" applyAlignment="1">
      <alignment horizontal="center" vertical="center"/>
    </xf>
    <xf numFmtId="0" fontId="67" fillId="11" borderId="35" xfId="0" applyFont="1" applyFill="1" applyBorder="1" applyAlignment="1">
      <alignment horizontal="center" vertical="center"/>
    </xf>
    <xf numFmtId="0" fontId="0" fillId="3" borderId="41" xfId="0" applyFill="1" applyBorder="1" applyAlignment="1">
      <alignment horizontal="center"/>
    </xf>
    <xf numFmtId="0" fontId="0" fillId="3" borderId="42" xfId="0" applyFill="1" applyBorder="1" applyAlignment="1">
      <alignment horizontal="center"/>
    </xf>
    <xf numFmtId="0" fontId="18" fillId="8" borderId="60" xfId="0" applyFont="1" applyFill="1" applyBorder="1" applyAlignment="1">
      <alignment horizontal="center" vertical="center" wrapText="1"/>
    </xf>
    <xf numFmtId="0" fontId="18" fillId="8" borderId="57" xfId="0" applyFont="1" applyFill="1" applyBorder="1" applyAlignment="1">
      <alignment horizontal="center" vertical="center" wrapText="1"/>
    </xf>
    <xf numFmtId="0" fontId="67" fillId="11" borderId="16" xfId="0" applyFont="1" applyFill="1" applyBorder="1" applyAlignment="1">
      <alignment horizontal="center" vertical="center"/>
    </xf>
    <xf numFmtId="0" fontId="67" fillId="11" borderId="1" xfId="0" applyFont="1" applyFill="1" applyBorder="1" applyAlignment="1">
      <alignment horizontal="center" vertical="center"/>
    </xf>
    <xf numFmtId="0" fontId="0" fillId="19" borderId="63" xfId="0" applyFill="1" applyBorder="1" applyAlignment="1">
      <alignment horizontal="center" vertical="center" wrapText="1"/>
    </xf>
    <xf numFmtId="0" fontId="0" fillId="19" borderId="42" xfId="0" applyFill="1" applyBorder="1" applyAlignment="1">
      <alignment horizontal="center" vertical="center" wrapText="1"/>
    </xf>
    <xf numFmtId="0" fontId="0" fillId="19" borderId="56" xfId="0" applyFill="1" applyBorder="1" applyAlignment="1">
      <alignment horizontal="center" vertical="center" wrapText="1"/>
    </xf>
    <xf numFmtId="0" fontId="18" fillId="19" borderId="4" xfId="0" applyFont="1" applyFill="1" applyBorder="1" applyAlignment="1">
      <alignment horizontal="center" vertical="center" wrapText="1"/>
    </xf>
    <xf numFmtId="0" fontId="18" fillId="19" borderId="64" xfId="0" applyFont="1" applyFill="1" applyBorder="1" applyAlignment="1">
      <alignment horizontal="center" vertical="center" wrapText="1"/>
    </xf>
    <xf numFmtId="0" fontId="18" fillId="33" borderId="0" xfId="0" applyFont="1" applyFill="1" applyAlignment="1">
      <alignment horizontal="center" vertical="center"/>
    </xf>
    <xf numFmtId="0" fontId="37" fillId="0" borderId="2" xfId="0" applyFont="1" applyBorder="1" applyAlignment="1">
      <alignment horizontal="center"/>
    </xf>
    <xf numFmtId="0" fontId="37" fillId="0" borderId="9" xfId="0" applyFont="1" applyBorder="1" applyAlignment="1">
      <alignment horizontal="center"/>
    </xf>
    <xf numFmtId="0" fontId="37" fillId="0" borderId="3" xfId="0" applyFont="1" applyBorder="1" applyAlignment="1">
      <alignment horizontal="center"/>
    </xf>
    <xf numFmtId="0" fontId="18" fillId="33" borderId="23" xfId="0" applyFont="1" applyFill="1" applyBorder="1" applyAlignment="1">
      <alignment horizontal="center" vertical="center" wrapText="1"/>
    </xf>
    <xf numFmtId="0" fontId="18" fillId="33" borderId="4" xfId="0" applyFont="1" applyFill="1" applyBorder="1" applyAlignment="1">
      <alignment horizontal="center" vertical="center" wrapText="1"/>
    </xf>
    <xf numFmtId="0" fontId="37" fillId="33" borderId="4" xfId="0" applyFont="1" applyFill="1" applyBorder="1" applyAlignment="1">
      <alignment horizontal="center" vertical="center"/>
    </xf>
    <xf numFmtId="0" fontId="37" fillId="33" borderId="24" xfId="0" applyFont="1" applyFill="1" applyBorder="1" applyAlignment="1">
      <alignment horizontal="center" vertical="center"/>
    </xf>
    <xf numFmtId="0" fontId="4" fillId="0" borderId="10" xfId="0" applyFont="1" applyBorder="1" applyAlignment="1">
      <alignment horizontal="left"/>
    </xf>
    <xf numFmtId="0" fontId="4" fillId="0" borderId="12" xfId="0" applyFont="1" applyBorder="1" applyAlignment="1">
      <alignment horizontal="left"/>
    </xf>
    <xf numFmtId="0" fontId="4" fillId="0" borderId="13" xfId="0" applyFont="1" applyBorder="1" applyAlignment="1">
      <alignment horizontal="left"/>
    </xf>
    <xf numFmtId="0" fontId="0" fillId="0" borderId="8" xfId="0" applyBorder="1" applyAlignment="1">
      <alignment horizontal="left" vertical="center" wrapText="1"/>
    </xf>
    <xf numFmtId="0" fontId="0" fillId="0" borderId="0" xfId="0" applyAlignment="1">
      <alignment horizontal="left" vertical="center"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9" fillId="11" borderId="2" xfId="0" applyFont="1" applyFill="1" applyBorder="1" applyAlignment="1">
      <alignment horizontal="left" vertical="center"/>
    </xf>
    <xf numFmtId="0" fontId="9" fillId="11" borderId="3" xfId="0" applyFont="1" applyFill="1" applyBorder="1" applyAlignment="1">
      <alignment horizontal="left" vertical="center"/>
    </xf>
    <xf numFmtId="0" fontId="4" fillId="4" borderId="2" xfId="0" applyFont="1" applyFill="1" applyBorder="1" applyAlignment="1">
      <alignment horizontal="center" vertical="center"/>
    </xf>
    <xf numFmtId="0" fontId="0" fillId="4" borderId="9" xfId="0" applyFill="1" applyBorder="1" applyAlignment="1">
      <alignment horizontal="center" vertical="center"/>
    </xf>
    <xf numFmtId="0" fontId="4" fillId="8" borderId="1" xfId="0" applyFont="1" applyFill="1" applyBorder="1" applyAlignment="1">
      <alignment horizontal="center"/>
    </xf>
    <xf numFmtId="14" fontId="0" fillId="0" borderId="1" xfId="0" applyNumberFormat="1" applyBorder="1" applyAlignment="1">
      <alignment horizontal="center" vertical="center"/>
    </xf>
    <xf numFmtId="0" fontId="4" fillId="13" borderId="1" xfId="0" applyFont="1" applyFill="1" applyBorder="1" applyAlignment="1">
      <alignment horizontal="center" vertical="center"/>
    </xf>
    <xf numFmtId="0" fontId="0" fillId="0" borderId="2" xfId="0" applyBorder="1" applyAlignment="1">
      <alignment horizontal="left"/>
    </xf>
    <xf numFmtId="0" fontId="0" fillId="0" borderId="9" xfId="0" applyBorder="1" applyAlignment="1">
      <alignment horizontal="left"/>
    </xf>
    <xf numFmtId="0" fontId="0" fillId="0" borderId="3" xfId="0" applyBorder="1" applyAlignment="1">
      <alignment horizontal="left"/>
    </xf>
  </cellXfs>
  <cellStyles count="102">
    <cellStyle name="2" xfId="11" xr:uid="{04E0009C-42EB-404F-BB61-CF460429193E}"/>
    <cellStyle name="Borne VE" xfId="12" xr:uid="{717B46F4-96BD-4CED-A875-97E262C0BA5C}"/>
    <cellStyle name="cellule blanche" xfId="13" xr:uid="{31E09DCA-025B-4774-9785-F06B55B66555}"/>
    <cellStyle name="cellule grise" xfId="14" xr:uid="{2F005B5C-8E7A-44F1-AF68-24CE7C20DCA2}"/>
    <cellStyle name="Cellule grise + rouge italique" xfId="15" xr:uid="{46D5B942-6AD3-42C6-B2E5-3779B3129908}"/>
    <cellStyle name="Cellule grise orange" xfId="16" xr:uid="{D4470B65-FBFD-4ACA-BCB5-41307D0D92DD}"/>
    <cellStyle name="cellule jaune" xfId="17" xr:uid="{EA04BAC5-0FD8-44FF-BBBA-64247A8FFA80}"/>
    <cellStyle name="celluleUpgradeV2.01" xfId="18" xr:uid="{BD279B21-9A24-4FCC-947F-4F13B3CCBCA8}"/>
    <cellStyle name="celluleUpgradeV2.02" xfId="19" xr:uid="{5863FE55-585B-4C6B-B8CC-F5271AB45FC2}"/>
    <cellStyle name="celluleUpgradeV2.03" xfId="20" xr:uid="{053D2684-FE53-421F-9420-0DAB9E8847DE}"/>
    <cellStyle name="celluleUpgradeV3.00" xfId="21" xr:uid="{E1266104-8EEA-4364-B06E-5EE5AC34B53E}"/>
    <cellStyle name="celluleUpgradeV3.01" xfId="22" xr:uid="{1FFFF7B5-9918-425F-84F9-8D8816BAE4B6}"/>
    <cellStyle name="celluleUpgradeV3.02" xfId="23" xr:uid="{4340D659-29F9-46CE-9B8F-F1207CB3F2A9}"/>
    <cellStyle name="celluleUpgradeV3.03" xfId="24" xr:uid="{4B24100F-4884-4422-9262-588BF2A3C1AF}"/>
    <cellStyle name="celluleUpgradeV3.04" xfId="25" xr:uid="{5027F31E-A293-4F86-88F0-D71531890F8C}"/>
    <cellStyle name="celluleUpgradeV4.00" xfId="26" xr:uid="{31A0BF47-069C-4D1A-BF9C-68DF9E07C829}"/>
    <cellStyle name="colonne dénomination FdCR" xfId="27" xr:uid="{69641495-7989-460E-A678-D351F66B3C52}"/>
    <cellStyle name="colonne dénomination MAJ" xfId="28" xr:uid="{7DDF0C7F-B8D6-4DEE-A3D2-C5791B512E6D}"/>
    <cellStyle name="colonne identifiant FdCR" xfId="29" xr:uid="{B6253641-E2BC-4631-AA61-2832459611C0}"/>
    <cellStyle name="colonne identifiant MAJ" xfId="30" xr:uid="{71E85CDE-6795-4EFE-8E74-ABAFAD8E7321}"/>
    <cellStyle name="colonne libellé FdCR" xfId="31" xr:uid="{70E32FA4-60B2-4397-9B65-B6C1A3666624}"/>
    <cellStyle name="colonne libellé MAJ" xfId="32" xr:uid="{D4E81E02-D063-4A91-BBE5-AEC8D3EC0D59}"/>
    <cellStyle name="date liste financeurs" xfId="33" xr:uid="{EEF8A83B-8F2F-4921-8734-224A3F118C27}"/>
    <cellStyle name="date MAJ financeurs" xfId="34" xr:uid="{43F2722B-8062-49E2-A44D-40682E81873D}"/>
    <cellStyle name="décompte lignes Data" xfId="35" xr:uid="{8F7AADBF-1DD1-47DA-A94B-90A7B955CF9D}"/>
    <cellStyle name="décompte lignes UC" xfId="36" xr:uid="{93EEC932-AC05-4D30-850E-E758EEBD3931}"/>
    <cellStyle name="Euro" xfId="37" xr:uid="{288C5ED2-69B1-4BBB-B5D5-6E724BB7DBEA}"/>
    <cellStyle name="Excel_BuiltIn_Percent" xfId="38" xr:uid="{6F6BA74A-9CD0-4F7F-BBAC-87989EC3A0A3}"/>
    <cellStyle name="FEADER et rouge" xfId="39" xr:uid="{9CC615EF-45CA-45CA-88FE-6B3CDEC3FD7D}"/>
    <cellStyle name="FEADER_2" xfId="40" xr:uid="{E25F9528-DCE7-41FB-B584-8A416FA262C0}"/>
    <cellStyle name="feuilleUpgradeV2.01" xfId="41" xr:uid="{522278C1-5FAB-4287-B203-2067EFF747FE}"/>
    <cellStyle name="feuilleUpgradeV2.02" xfId="42" xr:uid="{D7F0679B-F90B-4E3C-93FA-2EE5BC744080}"/>
    <cellStyle name="feuilleUpgradeV2.03" xfId="43" xr:uid="{07D21BF2-5B79-4BDC-92E3-10FB7AE811CD}"/>
    <cellStyle name="feuilleUpgradeV3.00" xfId="44" xr:uid="{4330A7B7-392A-4B44-94AE-19DE0FDFD38E}"/>
    <cellStyle name="feuilleUpgradeV3.01" xfId="45" xr:uid="{607B6FAA-A2FE-4973-899E-F93D07E8EE80}"/>
    <cellStyle name="feuilleUpgradeV3.02" xfId="46" xr:uid="{ECB5F15C-F30F-4772-BD42-1C28C16130D2}"/>
    <cellStyle name="feuilleUpgradeV3.03" xfId="47" xr:uid="{CD1D4C5B-558A-4D05-BA78-1094AC100F8B}"/>
    <cellStyle name="feuilleUpgradeV3.04" xfId="48" xr:uid="{C13AB2DE-3AFE-490B-9D98-9A668E87F9DD}"/>
    <cellStyle name="feuilleUpgradeV4.00" xfId="49" xr:uid="{160C2967-3A48-4645-AF9E-0CFDE157ECA6}"/>
    <cellStyle name="Gris" xfId="50" xr:uid="{7783786A-8398-4C2D-9183-86E16745BBB0}"/>
    <cellStyle name="Gris rose" xfId="51" xr:uid="{607F641A-ADBA-42F6-8988-18B6A815DAF0}"/>
    <cellStyle name="gris_et_vert" xfId="52" xr:uid="{F8518523-8579-48F0-9F59-9A069C74C7E8}"/>
    <cellStyle name="Heading" xfId="53" xr:uid="{CCD4EE56-0F4B-4081-B676-F382B5B535A3}"/>
    <cellStyle name="Heading1" xfId="54" xr:uid="{47E5C29B-60A8-49E2-BFE6-7F0F86735BD5}"/>
    <cellStyle name="Installation patch automatique" xfId="55" xr:uid="{CA9113B9-4DAB-46ED-ADB4-2508AE8B7EC7}"/>
    <cellStyle name="jusDeCitronBleu" xfId="56" xr:uid="{94EE1E82-7D87-438A-B1F9-D4DF7D66BA2A}"/>
    <cellStyle name="KO" xfId="57" xr:uid="{F6066D03-418E-4DAC-A17E-4F30C88FE614}"/>
    <cellStyle name="Lien hypertexte" xfId="6" builtinId="8"/>
    <cellStyle name="MC Dépenses ss opé" xfId="58" xr:uid="{DC3A77EC-8E3B-4121-8DBA-8A051B8FB5E6}"/>
    <cellStyle name="MC GUC calcul sub" xfId="59" xr:uid="{A7AEBF45-9085-43FE-BE35-A710F90BCE84}"/>
    <cellStyle name="Milliers 2" xfId="8" xr:uid="{00000000-0005-0000-0000-000035000000}"/>
    <cellStyle name="Milliers 2 2" xfId="60" xr:uid="{2E3906E1-FFC5-4C93-BF87-F58B0ACC636F}"/>
    <cellStyle name="modif_en_vert" xfId="61" xr:uid="{1FF914EA-BCEB-4F35-B563-5223FCDEA39E}"/>
    <cellStyle name="Monétaire" xfId="101" builtinId="4"/>
    <cellStyle name="Monétaire 2" xfId="3" xr:uid="{00000000-0005-0000-0000-000002000000}"/>
    <cellStyle name="Monétaire 2 2" xfId="7" xr:uid="{00000000-0005-0000-0000-000002000000}"/>
    <cellStyle name="Monétaire 3" xfId="9" xr:uid="{00000000-0005-0000-0000-000036000000}"/>
    <cellStyle name="New" xfId="62" xr:uid="{969005A8-8F38-45E2-BF3F-30EDBDF2F390}"/>
    <cellStyle name="Normal" xfId="0" builtinId="0"/>
    <cellStyle name="Normal 2" xfId="2" xr:uid="{00000000-0005-0000-0000-000004000000}"/>
    <cellStyle name="Normal 2 2" xfId="63" xr:uid="{76A2657A-F60E-4144-8F20-C3DA4C920E5F}"/>
    <cellStyle name="Normal 3" xfId="4" xr:uid="{00000000-0005-0000-0000-000005000000}"/>
    <cellStyle name="Normal 4" xfId="10" xr:uid="{EB170D02-90C7-4AC1-9850-BFD3C2EE31BE}"/>
    <cellStyle name="offset ligne contrôle moteur formules" xfId="64" xr:uid="{33B47F17-1BDC-43EF-8846-14B7BA43270A}"/>
    <cellStyle name="offset ligne contrôle Sub*" xfId="65" xr:uid="{A3037A5B-392F-4855-BA60-D1CF01FE5B27}"/>
    <cellStyle name="OK" xfId="66" xr:uid="{871DD451-21BE-4EAE-81C8-64DED1C6C9A4}"/>
    <cellStyle name="orange parme" xfId="67" xr:uid="{AACE495A-C257-4B2A-9BFD-480BF4252368}"/>
    <cellStyle name="plage étirement Assiette TO - Data" xfId="68" xr:uid="{8CFFCD84-6750-4CFE-AD51-61003B72E3CE}"/>
    <cellStyle name="plage étirement Assiette TO - UC" xfId="69" xr:uid="{26FE2F96-D362-4926-AAD8-417CE54731B4}"/>
    <cellStyle name="plage étirement Sub*" xfId="70" xr:uid="{186BA4E8-0C8F-41B5-971C-5EF23109E762}"/>
    <cellStyle name="plage MAJ libellés financeurs" xfId="71" xr:uid="{F9A1D9FB-8F6C-4192-9DD4-944CEE6FCDD2}"/>
    <cellStyle name="plage moteur formules" xfId="72" xr:uid="{20647E00-854D-4E57-9B45-2E54D20F673F}"/>
    <cellStyle name="plage moteur formules obligatoire" xfId="73" xr:uid="{76A675F9-56B5-44A2-A237-518E882E78BB}"/>
    <cellStyle name="Position cellule note patch" xfId="74" xr:uid="{A939A732-49F8-4373-AF9F-39FA1B53A04C}"/>
    <cellStyle name="Position cellule version FDCR" xfId="75" xr:uid="{1FF40AEE-4027-469D-AB3B-4A3C050793DD}"/>
    <cellStyle name="position cellule version patch" xfId="76" xr:uid="{B7FAB01F-DA34-4293-B7C0-D10B3AC0BE77}"/>
    <cellStyle name="position colonne contrôle moteur formules" xfId="77" xr:uid="{37122EFF-CF1C-436B-9293-F74DD01C9EF8}"/>
    <cellStyle name="position colonne contrôle Sub*" xfId="78" xr:uid="{4D6A4752-ADE2-41ED-946F-82079F49C8A5}"/>
    <cellStyle name="Pourcentage" xfId="1" builtinId="5"/>
    <cellStyle name="Pourcentage 2" xfId="79" xr:uid="{8A94931A-6F4E-4C1C-8014-32E10318AAAC}"/>
    <cellStyle name="Princ" xfId="80" xr:uid="{86C26E0D-9D58-48B6-94F6-C8C3D68807EB}"/>
    <cellStyle name="Princ et rouge" xfId="81" xr:uid="{6D025FF4-4CE2-42AE-8F39-965275EB166D}"/>
    <cellStyle name="Result" xfId="82" xr:uid="{9715B7EC-C879-48DA-8EE2-A5DAA3981697}"/>
    <cellStyle name="Result2" xfId="83" xr:uid="{4CEADEDA-CEE1-47FE-831B-4ED401AA4AB4}"/>
    <cellStyle name="Rose Test ATO" xfId="84" xr:uid="{88EACBE7-C654-4EA0-A44D-EA47268B1005}"/>
    <cellStyle name="rouge_2" xfId="85" xr:uid="{6F6BDC27-28DD-4CAE-8158-ACBDDB6308D4}"/>
    <cellStyle name="Sans nom1" xfId="86" xr:uid="{07DCB6D3-3B77-4570-BF47-107D9F3DED4E}"/>
    <cellStyle name="Sans nom2" xfId="87" xr:uid="{9999AADE-5161-4655-82E7-E174A8D0D485}"/>
    <cellStyle name="Sans nom3" xfId="88" xr:uid="{03E3AF92-E840-40F7-A1E1-23061F7E1003}"/>
    <cellStyle name="Sans nom4" xfId="89" xr:uid="{F3DB3104-8BB4-4E87-A83C-73164F5C8D73}"/>
    <cellStyle name="Sans nom5" xfId="90" xr:uid="{CB8366A7-E4ED-4ADA-942A-311859DFCA3C}"/>
    <cellStyle name="Sans nom6" xfId="91" xr:uid="{4B2A77C5-8699-4CC0-9764-3009C803B5F9}"/>
    <cellStyle name="Sans nom7" xfId="92" xr:uid="{63675C14-9F03-497D-8199-2643124AF773}"/>
    <cellStyle name="status connexion sécurisée" xfId="93" xr:uid="{651F22DD-E317-4993-9B95-0AE49296738D}"/>
    <cellStyle name="statut connexion sécurisée" xfId="94" xr:uid="{5782F067-9724-42DC-BC57-38188AACA7B4}"/>
    <cellStyle name="TableStyleLight1" xfId="95" xr:uid="{51ADD55B-3EC2-43D2-8A67-E1E8CCC94C9E}"/>
    <cellStyle name="test" xfId="96" xr:uid="{422211AC-2946-4BD7-801E-9E7F801C69AC}"/>
    <cellStyle name="Texte explicatif 2" xfId="5" xr:uid="{00000000-0005-0000-0000-000007000000}"/>
    <cellStyle name="Tout blanc" xfId="97" xr:uid="{6170235F-B6F2-4B06-B1F4-57547D39A6D2}"/>
    <cellStyle name="typeCollageUpgrade" xfId="98" xr:uid="{CA9878CA-D4A0-44AF-A3C5-DF7E54AE02C7}"/>
    <cellStyle name="URL liste financeurs" xfId="99" xr:uid="{EE86A3A6-3F88-40ED-9138-AD581F5C3CAC}"/>
    <cellStyle name="URL liste patch" xfId="100" xr:uid="{3E7C89C2-776E-4541-A061-F45017478925}"/>
  </cellStyles>
  <dxfs count="23">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b/>
        <i val="0"/>
      </font>
      <fill>
        <patternFill>
          <bgColor theme="6"/>
        </patternFill>
      </fill>
    </dxf>
    <dxf>
      <font>
        <b/>
        <i val="0"/>
        <color theme="0"/>
      </font>
      <fill>
        <patternFill>
          <bgColor rgb="FFFF0000"/>
        </patternFill>
      </fill>
    </dxf>
    <dxf>
      <font>
        <b/>
        <i val="0"/>
      </font>
      <fill>
        <patternFill>
          <bgColor rgb="FF00B050"/>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b/>
        <i val="0"/>
      </font>
      <fill>
        <patternFill>
          <bgColor theme="6"/>
        </patternFill>
      </fill>
    </dxf>
    <dxf>
      <font>
        <b/>
        <i val="0"/>
        <color theme="0"/>
      </font>
      <fill>
        <patternFill>
          <bgColor rgb="FFFF0000"/>
        </patternFill>
      </fill>
    </dxf>
    <dxf>
      <font>
        <b/>
        <i val="0"/>
      </font>
      <fill>
        <patternFill>
          <bgColor rgb="FF00B050"/>
        </patternFill>
      </fill>
    </dxf>
    <dxf>
      <font>
        <b/>
        <i val="0"/>
        <strike val="0"/>
        <color rgb="FFFF0000"/>
      </font>
      <fill>
        <patternFill patternType="solid">
          <bgColor rgb="FFFFFF00"/>
        </patternFill>
      </fill>
      <border>
        <vertical/>
        <horizontal/>
      </border>
    </dxf>
    <dxf>
      <font>
        <b/>
        <i val="0"/>
        <strike val="0"/>
        <color rgb="FFFF0000"/>
      </font>
      <fill>
        <patternFill patternType="solid">
          <bgColor rgb="FFFFFF00"/>
        </patternFill>
      </fill>
      <border>
        <vertical/>
        <horizontal/>
      </border>
    </dxf>
    <dxf>
      <font>
        <b/>
        <i val="0"/>
        <strike val="0"/>
        <color rgb="FFFF0000"/>
      </font>
      <fill>
        <patternFill patternType="solid">
          <bgColor rgb="FFFFFF00"/>
        </patternFill>
      </fill>
      <border>
        <vertical/>
        <horizontal/>
      </border>
    </dxf>
    <dxf>
      <font>
        <b/>
        <i val="0"/>
        <strike val="0"/>
        <color rgb="FFFF0000"/>
      </font>
      <fill>
        <patternFill patternType="solid">
          <bgColor rgb="FFFFFF00"/>
        </patternFill>
      </fill>
      <border>
        <vertical/>
        <horizontal/>
      </border>
    </dxf>
    <dxf>
      <font>
        <b/>
        <i val="0"/>
        <strike val="0"/>
        <color rgb="FFFF0000"/>
      </font>
      <fill>
        <patternFill patternType="solid">
          <bgColor rgb="FFFFFF00"/>
        </patternFill>
      </fill>
      <border>
        <vertical/>
        <horizontal/>
      </border>
    </dxf>
    <dxf>
      <font>
        <b/>
        <i val="0"/>
      </font>
      <fill>
        <patternFill>
          <bgColor theme="6"/>
        </patternFill>
      </fill>
    </dxf>
    <dxf>
      <font>
        <b/>
        <i val="0"/>
        <color theme="0"/>
      </font>
      <fill>
        <patternFill>
          <bgColor rgb="FFFF0000"/>
        </patternFill>
      </fill>
    </dxf>
    <dxf>
      <font>
        <b/>
        <i val="0"/>
      </font>
      <fill>
        <patternFill>
          <bgColor rgb="FF00B050"/>
        </patternFill>
      </fill>
    </dxf>
    <dxf>
      <font>
        <b/>
        <i val="0"/>
        <strike val="0"/>
        <color rgb="FFFF0000"/>
      </font>
      <fill>
        <patternFill patternType="solid">
          <bgColor rgb="FFFFFF00"/>
        </patternFill>
      </fill>
      <border>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133351</xdr:colOff>
      <xdr:row>0</xdr:row>
      <xdr:rowOff>76200</xdr:rowOff>
    </xdr:from>
    <xdr:to>
      <xdr:col>3</xdr:col>
      <xdr:colOff>416719</xdr:colOff>
      <xdr:row>7</xdr:row>
      <xdr:rowOff>124257</xdr:rowOff>
    </xdr:to>
    <xdr:pic>
      <xdr:nvPicPr>
        <xdr:cNvPr id="3" name="Image 2">
          <a:extLst>
            <a:ext uri="{FF2B5EF4-FFF2-40B4-BE49-F238E27FC236}">
              <a16:creationId xmlns:a16="http://schemas.microsoft.com/office/drawing/2014/main" id="{EECB5CFE-9E7C-4A52-9241-8E61C1228E2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95351" y="76200"/>
          <a:ext cx="1807368" cy="137838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1855258</xdr:colOff>
      <xdr:row>2</xdr:row>
      <xdr:rowOff>82809</xdr:rowOff>
    </xdr:to>
    <xdr:pic>
      <xdr:nvPicPr>
        <xdr:cNvPr id="3" name="Image 2">
          <a:extLst>
            <a:ext uri="{FF2B5EF4-FFF2-40B4-BE49-F238E27FC236}">
              <a16:creationId xmlns:a16="http://schemas.microsoft.com/office/drawing/2014/main" id="{6F45846C-284B-4F04-B302-3D96406EDFB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852083" cy="135598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74083</xdr:rowOff>
    </xdr:from>
    <xdr:to>
      <xdr:col>0</xdr:col>
      <xdr:colOff>941917</xdr:colOff>
      <xdr:row>2</xdr:row>
      <xdr:rowOff>316251</xdr:rowOff>
    </xdr:to>
    <xdr:pic>
      <xdr:nvPicPr>
        <xdr:cNvPr id="3" name="Image 2">
          <a:extLst>
            <a:ext uri="{FF2B5EF4-FFF2-40B4-BE49-F238E27FC236}">
              <a16:creationId xmlns:a16="http://schemas.microsoft.com/office/drawing/2014/main" id="{8103F59A-EA5B-4AC8-8FB1-76A3D37CA32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74083"/>
          <a:ext cx="941917" cy="72265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15875</xdr:rowOff>
    </xdr:from>
    <xdr:to>
      <xdr:col>1</xdr:col>
      <xdr:colOff>434975</xdr:colOff>
      <xdr:row>0</xdr:row>
      <xdr:rowOff>906629</xdr:rowOff>
    </xdr:to>
    <xdr:pic>
      <xdr:nvPicPr>
        <xdr:cNvPr id="3" name="Image 2">
          <a:extLst>
            <a:ext uri="{FF2B5EF4-FFF2-40B4-BE49-F238E27FC236}">
              <a16:creationId xmlns:a16="http://schemas.microsoft.com/office/drawing/2014/main" id="{77769E73-D0C8-450A-8811-DAB70982A45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698625"/>
          <a:ext cx="1181100" cy="88757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910167</xdr:colOff>
      <xdr:row>0</xdr:row>
      <xdr:rowOff>681456</xdr:rowOff>
    </xdr:to>
    <xdr:pic>
      <xdr:nvPicPr>
        <xdr:cNvPr id="4" name="Image 3">
          <a:extLst>
            <a:ext uri="{FF2B5EF4-FFF2-40B4-BE49-F238E27FC236}">
              <a16:creationId xmlns:a16="http://schemas.microsoft.com/office/drawing/2014/main" id="{94F1E6F7-E321-4179-BD41-7B92A32EFF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10167" cy="68145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573053</xdr:colOff>
      <xdr:row>0</xdr:row>
      <xdr:rowOff>429054</xdr:rowOff>
    </xdr:to>
    <xdr:pic>
      <xdr:nvPicPr>
        <xdr:cNvPr id="2" name="Image 1">
          <a:extLst>
            <a:ext uri="{FF2B5EF4-FFF2-40B4-BE49-F238E27FC236}">
              <a16:creationId xmlns:a16="http://schemas.microsoft.com/office/drawing/2014/main" id="{381C7B9B-2A99-4665-9B70-BA502F9AF36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573053" cy="42905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89297</xdr:colOff>
      <xdr:row>0</xdr:row>
      <xdr:rowOff>0</xdr:rowOff>
    </xdr:from>
    <xdr:to>
      <xdr:col>0</xdr:col>
      <xdr:colOff>1360091</xdr:colOff>
      <xdr:row>0</xdr:row>
      <xdr:rowOff>971587</xdr:rowOff>
    </xdr:to>
    <xdr:pic>
      <xdr:nvPicPr>
        <xdr:cNvPr id="4" name="Image 3">
          <a:extLst>
            <a:ext uri="{FF2B5EF4-FFF2-40B4-BE49-F238E27FC236}">
              <a16:creationId xmlns:a16="http://schemas.microsoft.com/office/drawing/2014/main" id="{1178668E-7F79-4006-BA0E-D5940311FD8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726406" y="0"/>
          <a:ext cx="1273969" cy="971587"/>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723803</xdr:colOff>
      <xdr:row>1</xdr:row>
      <xdr:rowOff>215900</xdr:rowOff>
    </xdr:to>
    <xdr:pic>
      <xdr:nvPicPr>
        <xdr:cNvPr id="5" name="Image 4">
          <a:extLst>
            <a:ext uri="{FF2B5EF4-FFF2-40B4-BE49-F238E27FC236}">
              <a16:creationId xmlns:a16="http://schemas.microsoft.com/office/drawing/2014/main" id="{183E5AED-0363-457E-AE8E-9567A691E4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23803" cy="560917"/>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mailto:olivier.gaillard@gard.f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05EAAE-43B2-456A-A8C2-FCAD246C52E9}">
  <sheetPr codeName="Feuil2">
    <pageSetUpPr fitToPage="1"/>
  </sheetPr>
  <dimension ref="A1:X30"/>
  <sheetViews>
    <sheetView showGridLines="0" tabSelected="1" zoomScale="40" zoomScaleNormal="40" zoomScaleSheetLayoutView="80" zoomScalePageLayoutView="120" workbookViewId="0"/>
  </sheetViews>
  <sheetFormatPr baseColWidth="10" defaultColWidth="11.453125" defaultRowHeight="14.5"/>
  <cols>
    <col min="1" max="9" width="11.453125" style="1"/>
    <col min="10" max="10" width="16.6328125" style="1" customWidth="1"/>
    <col min="11" max="16384" width="11.453125" style="1"/>
  </cols>
  <sheetData>
    <row r="1" spans="1:24">
      <c r="A1" s="138"/>
      <c r="B1" s="139"/>
      <c r="C1" s="139"/>
      <c r="D1" s="139"/>
      <c r="E1" s="139"/>
      <c r="F1" s="139"/>
      <c r="G1" s="139"/>
      <c r="H1" s="139"/>
      <c r="I1" s="139"/>
      <c r="J1" s="139"/>
      <c r="K1" s="139"/>
      <c r="L1" s="139"/>
      <c r="M1" s="139"/>
      <c r="N1" s="139"/>
      <c r="O1" s="139"/>
      <c r="P1" s="139"/>
      <c r="Q1" s="139"/>
      <c r="R1" s="139"/>
      <c r="S1" s="139"/>
      <c r="T1" s="139"/>
      <c r="U1" s="139"/>
      <c r="V1" s="139"/>
      <c r="W1" s="139"/>
      <c r="X1" s="140"/>
    </row>
    <row r="2" spans="1:24">
      <c r="A2" s="141"/>
      <c r="X2" s="142"/>
    </row>
    <row r="3" spans="1:24">
      <c r="A3" s="141"/>
      <c r="X3" s="142"/>
    </row>
    <row r="4" spans="1:24">
      <c r="A4" s="141"/>
      <c r="X4" s="142"/>
    </row>
    <row r="5" spans="1:24">
      <c r="A5" s="141"/>
      <c r="X5" s="142"/>
    </row>
    <row r="6" spans="1:24">
      <c r="A6" s="141"/>
      <c r="X6" s="142"/>
    </row>
    <row r="7" spans="1:24">
      <c r="A7" s="141"/>
      <c r="V7" s="290"/>
      <c r="W7" s="290"/>
      <c r="X7" s="142"/>
    </row>
    <row r="8" spans="1:24" ht="21">
      <c r="A8" s="302" t="s">
        <v>0</v>
      </c>
      <c r="B8" s="303"/>
      <c r="C8" s="303"/>
      <c r="D8" s="303"/>
      <c r="E8" s="303"/>
      <c r="F8" s="303"/>
      <c r="G8" s="303"/>
      <c r="H8" s="303"/>
      <c r="I8" s="303"/>
      <c r="J8" s="303"/>
      <c r="K8" s="303"/>
      <c r="L8" s="303"/>
      <c r="M8" s="303"/>
      <c r="N8" s="303"/>
      <c r="O8" s="303"/>
      <c r="P8" s="303"/>
      <c r="Q8" s="303"/>
      <c r="R8" s="303"/>
      <c r="S8" s="303"/>
      <c r="T8" s="303"/>
      <c r="U8" s="303"/>
      <c r="V8" s="303"/>
      <c r="W8" s="303"/>
      <c r="X8" s="304"/>
    </row>
    <row r="9" spans="1:24" ht="21">
      <c r="A9" s="299" t="s">
        <v>1</v>
      </c>
      <c r="B9" s="300"/>
      <c r="C9" s="300"/>
      <c r="D9" s="300"/>
      <c r="E9" s="300"/>
      <c r="F9" s="300"/>
      <c r="G9" s="300"/>
      <c r="H9" s="300"/>
      <c r="I9" s="300"/>
      <c r="J9" s="300"/>
      <c r="K9" s="300"/>
      <c r="L9" s="300"/>
      <c r="M9" s="300"/>
      <c r="N9" s="300"/>
      <c r="O9" s="300"/>
      <c r="P9" s="300"/>
      <c r="Q9" s="300"/>
      <c r="R9" s="300"/>
      <c r="S9" s="300"/>
      <c r="T9" s="300"/>
      <c r="U9" s="300"/>
      <c r="V9" s="300"/>
      <c r="W9" s="300"/>
      <c r="X9" s="301"/>
    </row>
    <row r="10" spans="1:24" ht="21">
      <c r="A10" s="161"/>
      <c r="B10" s="162"/>
      <c r="C10" s="162"/>
      <c r="D10" s="162"/>
      <c r="E10" s="287" t="s">
        <v>375</v>
      </c>
      <c r="F10" s="287"/>
      <c r="G10" s="287"/>
      <c r="H10" s="287"/>
      <c r="I10" s="287"/>
      <c r="J10" s="287"/>
      <c r="K10" s="287"/>
      <c r="L10" s="287"/>
      <c r="M10" s="287"/>
      <c r="N10" s="287"/>
      <c r="O10" s="287"/>
      <c r="P10" s="287"/>
      <c r="Q10" s="287"/>
      <c r="R10" s="287"/>
      <c r="S10" s="287"/>
      <c r="T10" s="287"/>
      <c r="U10" s="287"/>
      <c r="V10" s="287"/>
      <c r="W10" s="162"/>
      <c r="X10" s="163"/>
    </row>
    <row r="11" spans="1:24" ht="21">
      <c r="A11" s="161"/>
      <c r="B11" s="162"/>
      <c r="C11" s="162"/>
      <c r="D11" s="162"/>
      <c r="E11" s="162"/>
      <c r="F11" s="162"/>
      <c r="G11" s="162"/>
      <c r="H11" s="162"/>
      <c r="I11" s="162"/>
      <c r="J11" s="156"/>
      <c r="K11" s="156"/>
      <c r="L11" s="156"/>
      <c r="M11" s="156"/>
      <c r="N11" s="156"/>
      <c r="O11" s="162"/>
      <c r="P11" s="162"/>
      <c r="Q11" s="162"/>
      <c r="R11" s="162"/>
      <c r="S11" s="162"/>
      <c r="T11" s="162"/>
      <c r="U11" s="162"/>
      <c r="V11" s="162"/>
      <c r="W11" s="162"/>
      <c r="X11" s="163"/>
    </row>
    <row r="12" spans="1:24" ht="28.5">
      <c r="A12" s="296" t="s">
        <v>2</v>
      </c>
      <c r="B12" s="297"/>
      <c r="C12" s="297"/>
      <c r="D12" s="297"/>
      <c r="E12" s="297"/>
      <c r="F12" s="297"/>
      <c r="G12" s="297"/>
      <c r="H12" s="297"/>
      <c r="I12" s="297"/>
      <c r="J12" s="297"/>
      <c r="K12" s="297"/>
      <c r="L12" s="297"/>
      <c r="M12" s="297"/>
      <c r="N12" s="297"/>
      <c r="O12" s="297"/>
      <c r="P12" s="297"/>
      <c r="Q12" s="297"/>
      <c r="R12" s="297"/>
      <c r="S12" s="297"/>
      <c r="T12" s="297"/>
      <c r="U12" s="297"/>
      <c r="V12" s="297"/>
      <c r="W12" s="297"/>
      <c r="X12" s="298"/>
    </row>
    <row r="13" spans="1:24" ht="28.5">
      <c r="A13" s="158"/>
      <c r="B13" s="159"/>
      <c r="C13" s="159"/>
      <c r="D13" s="159"/>
      <c r="E13" s="159"/>
      <c r="F13" s="159"/>
      <c r="G13" s="159"/>
      <c r="H13" s="159"/>
      <c r="I13" s="159"/>
      <c r="J13" s="159"/>
      <c r="K13" s="288" t="s">
        <v>474</v>
      </c>
      <c r="L13" s="288"/>
      <c r="M13" s="288"/>
      <c r="N13" s="159"/>
      <c r="O13" s="159"/>
      <c r="P13" s="159"/>
      <c r="Q13" s="159"/>
      <c r="R13" s="159"/>
      <c r="S13" s="159"/>
      <c r="T13" s="159"/>
      <c r="U13" s="159"/>
      <c r="V13" s="159"/>
      <c r="W13" s="159"/>
      <c r="X13" s="160"/>
    </row>
    <row r="14" spans="1:24">
      <c r="A14" s="141"/>
      <c r="X14" s="142"/>
    </row>
    <row r="15" spans="1:24" ht="35.25" customHeight="1">
      <c r="A15" s="141"/>
      <c r="B15" s="305" t="s">
        <v>394</v>
      </c>
      <c r="C15" s="305"/>
      <c r="D15" s="305"/>
      <c r="E15" s="305"/>
      <c r="F15" s="305"/>
      <c r="G15" s="305"/>
      <c r="H15" s="305"/>
      <c r="I15" s="305"/>
      <c r="J15" s="305"/>
      <c r="K15" s="305"/>
      <c r="L15" s="305"/>
      <c r="M15" s="305"/>
      <c r="N15" s="305"/>
      <c r="O15" s="305"/>
      <c r="P15" s="305"/>
      <c r="Q15" s="305"/>
      <c r="R15" s="305"/>
      <c r="S15" s="305"/>
      <c r="T15" s="305"/>
      <c r="U15" s="305"/>
      <c r="V15" s="305"/>
      <c r="W15" s="305"/>
      <c r="X15" s="142"/>
    </row>
    <row r="16" spans="1:24">
      <c r="A16" s="141"/>
      <c r="X16" s="142"/>
    </row>
    <row r="17" spans="1:24" ht="18.5">
      <c r="A17" s="141"/>
      <c r="B17" s="293" t="s">
        <v>3</v>
      </c>
      <c r="C17" s="293"/>
      <c r="D17" s="293"/>
      <c r="E17" s="293"/>
      <c r="F17" s="293"/>
      <c r="G17" s="293"/>
      <c r="H17" s="293"/>
      <c r="I17" s="293"/>
      <c r="J17" s="293"/>
      <c r="K17" s="293"/>
      <c r="L17" s="293"/>
      <c r="M17" s="293"/>
      <c r="N17" s="293"/>
      <c r="O17" s="293"/>
      <c r="P17" s="293"/>
      <c r="Q17" s="293"/>
      <c r="R17" s="293"/>
      <c r="S17" s="293"/>
      <c r="T17" s="293"/>
      <c r="U17" s="293"/>
      <c r="V17" s="293"/>
      <c r="W17" s="293"/>
      <c r="X17" s="142"/>
    </row>
    <row r="18" spans="1:24" ht="29.25" customHeight="1">
      <c r="A18" s="141"/>
      <c r="B18" s="306" t="s">
        <v>4</v>
      </c>
      <c r="C18" s="307"/>
      <c r="D18" s="307"/>
      <c r="E18" s="307"/>
      <c r="F18" s="307"/>
      <c r="G18" s="307"/>
      <c r="H18" s="307"/>
      <c r="I18" s="307"/>
      <c r="J18" s="307"/>
      <c r="K18" s="307"/>
      <c r="L18" s="307"/>
      <c r="M18" s="307"/>
      <c r="N18" s="307"/>
      <c r="O18" s="307"/>
      <c r="P18" s="307"/>
      <c r="Q18" s="307"/>
      <c r="R18" s="307"/>
      <c r="S18" s="307"/>
      <c r="T18" s="307"/>
      <c r="U18" s="307"/>
      <c r="V18" s="307"/>
      <c r="W18" s="307"/>
      <c r="X18" s="142"/>
    </row>
    <row r="19" spans="1:24" ht="60.75" customHeight="1">
      <c r="A19" s="141"/>
      <c r="B19" s="306" t="s">
        <v>485</v>
      </c>
      <c r="C19" s="306"/>
      <c r="D19" s="306"/>
      <c r="E19" s="306"/>
      <c r="F19" s="306"/>
      <c r="G19" s="306"/>
      <c r="H19" s="306"/>
      <c r="I19" s="306"/>
      <c r="J19" s="306"/>
      <c r="K19" s="306"/>
      <c r="L19" s="306"/>
      <c r="M19" s="306"/>
      <c r="N19" s="306"/>
      <c r="O19" s="306"/>
      <c r="P19" s="306"/>
      <c r="Q19" s="306"/>
      <c r="R19" s="306"/>
      <c r="S19" s="306"/>
      <c r="T19" s="306"/>
      <c r="U19" s="306"/>
      <c r="V19" s="306"/>
      <c r="W19" s="306"/>
      <c r="X19" s="142"/>
    </row>
    <row r="20" spans="1:24" ht="163.5" customHeight="1">
      <c r="A20" s="141"/>
      <c r="B20" s="291" t="s">
        <v>475</v>
      </c>
      <c r="C20" s="289"/>
      <c r="D20" s="289"/>
      <c r="E20" s="289"/>
      <c r="F20" s="289"/>
      <c r="G20" s="289"/>
      <c r="H20" s="289"/>
      <c r="I20" s="289"/>
      <c r="J20" s="289"/>
      <c r="K20" s="289"/>
      <c r="L20" s="289"/>
      <c r="M20" s="289"/>
      <c r="N20" s="289"/>
      <c r="O20" s="289"/>
      <c r="P20" s="289"/>
      <c r="Q20" s="289"/>
      <c r="R20" s="289"/>
      <c r="S20" s="289"/>
      <c r="T20" s="289"/>
      <c r="U20" s="289"/>
      <c r="V20" s="289"/>
      <c r="W20" s="289"/>
      <c r="X20" s="142"/>
    </row>
    <row r="21" spans="1:24" ht="15.5">
      <c r="A21" s="141"/>
      <c r="B21" s="215"/>
      <c r="C21" s="215"/>
      <c r="D21" s="215"/>
      <c r="E21" s="215"/>
      <c r="F21" s="215"/>
      <c r="G21" s="215"/>
      <c r="H21" s="215"/>
      <c r="I21" s="215"/>
      <c r="J21" s="215"/>
      <c r="K21" s="215"/>
      <c r="L21" s="215"/>
      <c r="M21" s="215"/>
      <c r="N21" s="215"/>
      <c r="O21" s="215"/>
      <c r="P21" s="215"/>
      <c r="Q21" s="215"/>
      <c r="R21" s="215"/>
      <c r="S21" s="215"/>
      <c r="T21" s="215"/>
      <c r="U21" s="215"/>
      <c r="V21" s="215"/>
      <c r="W21" s="215"/>
      <c r="X21" s="142"/>
    </row>
    <row r="22" spans="1:24" ht="15.5">
      <c r="A22" s="141"/>
      <c r="B22" s="215" t="s">
        <v>409</v>
      </c>
      <c r="C22" s="215"/>
      <c r="D22" s="215"/>
      <c r="E22" s="215"/>
      <c r="F22" s="215"/>
      <c r="G22" s="215"/>
      <c r="H22" s="215"/>
      <c r="I22" s="215"/>
      <c r="J22" s="215"/>
      <c r="K22" s="216"/>
      <c r="L22" s="215"/>
      <c r="M22" s="215"/>
      <c r="N22" s="215"/>
      <c r="O22" s="215"/>
      <c r="P22" s="215"/>
      <c r="Q22" s="215"/>
      <c r="R22" s="215"/>
      <c r="S22" s="215"/>
      <c r="T22" s="215"/>
      <c r="U22" s="215"/>
      <c r="V22" s="215"/>
      <c r="W22" s="215"/>
      <c r="X22" s="142"/>
    </row>
    <row r="23" spans="1:24" ht="32.25" customHeight="1">
      <c r="A23" s="141"/>
      <c r="B23" s="292" t="s">
        <v>439</v>
      </c>
      <c r="C23" s="292"/>
      <c r="D23" s="292"/>
      <c r="E23" s="292"/>
      <c r="F23" s="292"/>
      <c r="G23" s="292"/>
      <c r="H23" s="292"/>
      <c r="I23" s="292"/>
      <c r="J23" s="292"/>
      <c r="K23" s="292"/>
      <c r="L23" s="292"/>
      <c r="M23" s="292"/>
      <c r="N23" s="292"/>
      <c r="O23" s="292"/>
      <c r="P23" s="292"/>
      <c r="Q23" s="292"/>
      <c r="R23" s="292"/>
      <c r="S23" s="292"/>
      <c r="T23" s="292"/>
      <c r="U23" s="292"/>
      <c r="V23" s="292"/>
      <c r="W23" s="292"/>
      <c r="X23" s="142"/>
    </row>
    <row r="24" spans="1:24">
      <c r="A24" s="141"/>
      <c r="X24" s="142"/>
    </row>
    <row r="25" spans="1:24" ht="18.5">
      <c r="A25" s="141"/>
      <c r="B25" s="294" t="s">
        <v>5</v>
      </c>
      <c r="C25" s="294"/>
      <c r="D25" s="294"/>
      <c r="E25" s="294"/>
      <c r="F25" s="294"/>
      <c r="G25" s="294"/>
      <c r="H25" s="294"/>
      <c r="I25" s="294"/>
      <c r="J25" s="294"/>
      <c r="K25" s="294"/>
      <c r="L25" s="294"/>
      <c r="M25" s="294"/>
      <c r="N25" s="294"/>
      <c r="O25" s="294"/>
      <c r="P25" s="294"/>
      <c r="Q25" s="294"/>
      <c r="R25" s="294"/>
      <c r="S25" s="294"/>
      <c r="T25" s="294"/>
      <c r="U25" s="294"/>
      <c r="V25" s="294"/>
      <c r="W25" s="294"/>
      <c r="X25" s="142"/>
    </row>
    <row r="26" spans="1:24" ht="110.5" customHeight="1">
      <c r="A26" s="141"/>
      <c r="B26" s="289" t="s">
        <v>438</v>
      </c>
      <c r="C26" s="295"/>
      <c r="D26" s="295"/>
      <c r="E26" s="295"/>
      <c r="F26" s="295"/>
      <c r="G26" s="295"/>
      <c r="H26" s="295"/>
      <c r="I26" s="295"/>
      <c r="J26" s="295"/>
      <c r="K26" s="295"/>
      <c r="L26" s="295"/>
      <c r="M26" s="295"/>
      <c r="N26" s="295"/>
      <c r="O26" s="295"/>
      <c r="P26" s="295"/>
      <c r="Q26" s="295"/>
      <c r="R26" s="295"/>
      <c r="S26" s="295"/>
      <c r="T26" s="295"/>
      <c r="U26" s="295"/>
      <c r="V26" s="295"/>
      <c r="W26" s="295"/>
      <c r="X26" s="142"/>
    </row>
    <row r="27" spans="1:24" ht="15.5">
      <c r="A27" s="141"/>
      <c r="B27" s="217"/>
      <c r="C27" s="217"/>
      <c r="D27" s="217"/>
      <c r="E27" s="217"/>
      <c r="F27" s="217"/>
      <c r="G27" s="217"/>
      <c r="H27" s="217"/>
      <c r="I27" s="217"/>
      <c r="J27" s="217"/>
      <c r="K27" s="217"/>
      <c r="L27" s="217"/>
      <c r="M27" s="217"/>
      <c r="N27" s="217"/>
      <c r="O27" s="217"/>
      <c r="P27" s="217"/>
      <c r="Q27" s="217"/>
      <c r="R27" s="217"/>
      <c r="S27" s="217"/>
      <c r="T27" s="217"/>
      <c r="U27" s="217"/>
      <c r="V27" s="217"/>
      <c r="W27" s="217"/>
      <c r="X27" s="142"/>
    </row>
    <row r="28" spans="1:24" ht="18.5">
      <c r="A28" s="141"/>
      <c r="B28" s="293" t="s">
        <v>6</v>
      </c>
      <c r="C28" s="293"/>
      <c r="D28" s="293"/>
      <c r="E28" s="293"/>
      <c r="F28" s="293"/>
      <c r="G28" s="293"/>
      <c r="H28" s="293"/>
      <c r="I28" s="293"/>
      <c r="J28" s="293"/>
      <c r="K28" s="293"/>
      <c r="L28" s="293"/>
      <c r="M28" s="293"/>
      <c r="N28" s="293"/>
      <c r="O28" s="293"/>
      <c r="P28" s="293"/>
      <c r="Q28" s="293"/>
      <c r="R28" s="293"/>
      <c r="S28" s="293"/>
      <c r="T28" s="293"/>
      <c r="U28" s="293"/>
      <c r="V28" s="293"/>
      <c r="W28" s="293"/>
      <c r="X28" s="142"/>
    </row>
    <row r="29" spans="1:24" ht="33" customHeight="1">
      <c r="A29" s="141"/>
      <c r="B29" s="289" t="s">
        <v>7</v>
      </c>
      <c r="C29" s="289"/>
      <c r="D29" s="289"/>
      <c r="E29" s="289"/>
      <c r="F29" s="289"/>
      <c r="G29" s="289"/>
      <c r="H29" s="289"/>
      <c r="I29" s="289"/>
      <c r="J29" s="289"/>
      <c r="K29" s="289"/>
      <c r="L29" s="289"/>
      <c r="M29" s="289"/>
      <c r="N29" s="289"/>
      <c r="O29" s="289"/>
      <c r="P29" s="289"/>
      <c r="Q29" s="289"/>
      <c r="R29" s="289"/>
      <c r="S29" s="289"/>
      <c r="T29" s="289"/>
      <c r="U29" s="289"/>
      <c r="V29" s="289"/>
      <c r="W29" s="289"/>
      <c r="X29" s="142"/>
    </row>
    <row r="30" spans="1:24" ht="21.5" thickBot="1">
      <c r="A30" s="144"/>
      <c r="B30" s="145"/>
      <c r="C30" s="146"/>
      <c r="D30" s="146"/>
      <c r="E30" s="146"/>
      <c r="F30" s="146"/>
      <c r="G30" s="146"/>
      <c r="H30" s="146"/>
      <c r="I30" s="146"/>
      <c r="J30" s="146"/>
      <c r="K30" s="146"/>
      <c r="L30" s="146"/>
      <c r="M30" s="146"/>
      <c r="N30" s="146"/>
      <c r="O30" s="146"/>
      <c r="P30" s="146"/>
      <c r="Q30" s="146"/>
      <c r="R30" s="146"/>
      <c r="S30" s="146"/>
      <c r="T30" s="146"/>
      <c r="U30" s="146"/>
      <c r="V30" s="146"/>
      <c r="W30" s="146"/>
      <c r="X30" s="147"/>
    </row>
  </sheetData>
  <mergeCells count="16">
    <mergeCell ref="E10:V10"/>
    <mergeCell ref="K13:M13"/>
    <mergeCell ref="B29:W29"/>
    <mergeCell ref="V7:W7"/>
    <mergeCell ref="B20:W20"/>
    <mergeCell ref="B23:W23"/>
    <mergeCell ref="B17:W17"/>
    <mergeCell ref="B25:W25"/>
    <mergeCell ref="B26:W26"/>
    <mergeCell ref="B28:W28"/>
    <mergeCell ref="A12:X12"/>
    <mergeCell ref="A9:X9"/>
    <mergeCell ref="A8:X8"/>
    <mergeCell ref="B15:W15"/>
    <mergeCell ref="B18:W18"/>
    <mergeCell ref="B19:W19"/>
  </mergeCells>
  <pageMargins left="6.6666666666666671E-3" right="0.7" top="3.3333333333333335E-3" bottom="0.75" header="0.3" footer="0.3"/>
  <pageSetup paperSize="9" scale="3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0920DC-699F-4769-96E5-2066BCEEE404}">
  <sheetPr codeName="Feuil16">
    <pageSetUpPr fitToPage="1"/>
  </sheetPr>
  <dimension ref="A1:T67"/>
  <sheetViews>
    <sheetView showGridLines="0" zoomScale="60" zoomScaleNormal="60" workbookViewId="0">
      <selection activeCell="B4" sqref="B4"/>
    </sheetView>
  </sheetViews>
  <sheetFormatPr baseColWidth="10" defaultColWidth="11.453125" defaultRowHeight="14.5" outlineLevelCol="1"/>
  <cols>
    <col min="1" max="2" width="27.453125" style="225" customWidth="1"/>
    <col min="3" max="3" width="27.6328125" style="225" customWidth="1"/>
    <col min="4" max="4" width="19.453125" style="225" customWidth="1"/>
    <col min="5" max="5" width="50.453125" style="225" customWidth="1"/>
    <col min="6" max="6" width="27.6328125" style="225" customWidth="1" outlineLevel="1"/>
    <col min="7" max="7" width="27.36328125" style="225" bestFit="1" customWidth="1" outlineLevel="1"/>
    <col min="8" max="8" width="23.453125" style="225" customWidth="1" outlineLevel="1"/>
    <col min="9" max="9" width="50.453125" style="225" customWidth="1" outlineLevel="1"/>
    <col min="10" max="10" width="80.6328125" style="225" customWidth="1" outlineLevel="1"/>
    <col min="11" max="11" width="19.6328125" style="225" customWidth="1" outlineLevel="1"/>
    <col min="12" max="12" width="39" style="225" customWidth="1"/>
    <col min="13" max="13" width="15.453125" style="225" customWidth="1"/>
    <col min="14" max="16384" width="11.453125" style="225"/>
  </cols>
  <sheetData>
    <row r="1" spans="1:13" ht="50.25" customHeight="1" thickBot="1">
      <c r="A1" s="311" t="s">
        <v>8</v>
      </c>
      <c r="B1" s="311"/>
      <c r="C1" s="311"/>
      <c r="D1" s="311"/>
      <c r="E1" s="311"/>
      <c r="F1" s="311"/>
      <c r="G1" s="312"/>
      <c r="H1" s="319" t="s">
        <v>399</v>
      </c>
      <c r="I1" s="320"/>
      <c r="J1" s="320"/>
      <c r="K1" s="320"/>
      <c r="L1" s="320"/>
      <c r="M1" s="320"/>
    </row>
    <row r="2" spans="1:13" ht="50.25" customHeight="1">
      <c r="A2" s="310" t="s">
        <v>9</v>
      </c>
      <c r="B2" s="310"/>
      <c r="C2" s="310"/>
      <c r="D2" s="310"/>
      <c r="E2" s="310"/>
      <c r="F2" s="310"/>
      <c r="G2" s="310"/>
      <c r="H2" s="316" t="s">
        <v>10</v>
      </c>
      <c r="I2" s="317"/>
      <c r="J2" s="317"/>
      <c r="K2" s="317"/>
      <c r="L2" s="317"/>
      <c r="M2" s="318"/>
    </row>
    <row r="3" spans="1:13" ht="67.5" customHeight="1">
      <c r="A3" s="309" t="s">
        <v>11</v>
      </c>
      <c r="B3" s="309"/>
      <c r="C3" s="221" t="s">
        <v>12</v>
      </c>
      <c r="D3" s="221" t="s">
        <v>13</v>
      </c>
      <c r="E3" s="221" t="s">
        <v>14</v>
      </c>
      <c r="F3" s="221" t="s">
        <v>15</v>
      </c>
      <c r="G3" s="222" t="s">
        <v>16</v>
      </c>
      <c r="H3" s="315" t="s">
        <v>11</v>
      </c>
      <c r="I3" s="309"/>
      <c r="J3" s="221" t="s">
        <v>17</v>
      </c>
      <c r="K3" s="221" t="s">
        <v>18</v>
      </c>
      <c r="L3" s="221" t="s">
        <v>19</v>
      </c>
      <c r="M3" s="224" t="s">
        <v>20</v>
      </c>
    </row>
    <row r="4" spans="1:13" ht="81.5" customHeight="1" thickBot="1">
      <c r="A4" s="221" t="s">
        <v>21</v>
      </c>
      <c r="B4" s="227"/>
      <c r="C4" s="228"/>
      <c r="D4" s="229"/>
      <c r="E4" s="229"/>
      <c r="F4" s="229"/>
      <c r="G4" s="230"/>
      <c r="H4" s="231" t="s">
        <v>21</v>
      </c>
      <c r="I4" s="227">
        <f>B4</f>
        <v>0</v>
      </c>
      <c r="J4" s="228">
        <f t="shared" ref="J4:J8" si="0">C4</f>
        <v>0</v>
      </c>
      <c r="K4" s="229"/>
      <c r="L4" s="229"/>
      <c r="M4" s="232">
        <f>J4-K4</f>
        <v>0</v>
      </c>
    </row>
    <row r="5" spans="1:13" ht="50.25" customHeight="1">
      <c r="A5" s="221" t="s">
        <v>22</v>
      </c>
      <c r="B5" s="227"/>
      <c r="C5" s="228"/>
      <c r="D5" s="229"/>
      <c r="E5" s="229"/>
      <c r="F5" s="229"/>
      <c r="G5" s="230"/>
      <c r="H5" s="223" t="s">
        <v>22</v>
      </c>
      <c r="I5" s="227">
        <f>B5</f>
        <v>0</v>
      </c>
      <c r="J5" s="228">
        <f t="shared" si="0"/>
        <v>0</v>
      </c>
      <c r="K5" s="229"/>
      <c r="L5" s="229"/>
      <c r="M5" s="232">
        <f t="shared" ref="M5:M8" si="1">J5-K5</f>
        <v>0</v>
      </c>
    </row>
    <row r="6" spans="1:13" ht="50.25" customHeight="1">
      <c r="A6" s="221" t="s">
        <v>23</v>
      </c>
      <c r="B6" s="227"/>
      <c r="C6" s="228"/>
      <c r="D6" s="229"/>
      <c r="E6" s="229"/>
      <c r="F6" s="229"/>
      <c r="G6" s="230"/>
      <c r="H6" s="223" t="s">
        <v>23</v>
      </c>
      <c r="I6" s="227">
        <f>B6</f>
        <v>0</v>
      </c>
      <c r="J6" s="228">
        <f t="shared" si="0"/>
        <v>0</v>
      </c>
      <c r="K6" s="229"/>
      <c r="L6" s="229"/>
      <c r="M6" s="232">
        <f t="shared" si="1"/>
        <v>0</v>
      </c>
    </row>
    <row r="7" spans="1:13" ht="50.25" customHeight="1">
      <c r="A7" s="221" t="s">
        <v>24</v>
      </c>
      <c r="B7" s="227"/>
      <c r="C7" s="228"/>
      <c r="D7" s="229"/>
      <c r="E7" s="229"/>
      <c r="F7" s="229"/>
      <c r="G7" s="230"/>
      <c r="H7" s="223" t="s">
        <v>24</v>
      </c>
      <c r="I7" s="227">
        <f>B7</f>
        <v>0</v>
      </c>
      <c r="J7" s="228">
        <f t="shared" si="0"/>
        <v>0</v>
      </c>
      <c r="K7" s="229"/>
      <c r="L7" s="229"/>
      <c r="M7" s="232">
        <f t="shared" si="1"/>
        <v>0</v>
      </c>
    </row>
    <row r="8" spans="1:13" ht="66.75" customHeight="1" thickBot="1">
      <c r="A8" s="221" t="s">
        <v>25</v>
      </c>
      <c r="B8" s="227"/>
      <c r="C8" s="228"/>
      <c r="D8" s="229"/>
      <c r="E8" s="229"/>
      <c r="F8" s="229"/>
      <c r="G8" s="230"/>
      <c r="H8" s="221" t="s">
        <v>25</v>
      </c>
      <c r="I8" s="233">
        <f>B8</f>
        <v>0</v>
      </c>
      <c r="J8" s="234">
        <f t="shared" si="0"/>
        <v>0</v>
      </c>
      <c r="K8" s="235"/>
      <c r="L8" s="235"/>
      <c r="M8" s="236">
        <f t="shared" si="1"/>
        <v>0</v>
      </c>
    </row>
    <row r="9" spans="1:13" ht="50.25" customHeight="1">
      <c r="A9" s="237"/>
      <c r="B9" s="237"/>
      <c r="C9" s="237"/>
      <c r="D9" s="237"/>
      <c r="E9" s="237"/>
      <c r="F9" s="237"/>
      <c r="G9" s="237"/>
      <c r="H9" s="237"/>
      <c r="I9" s="237"/>
      <c r="J9" s="237"/>
      <c r="K9" s="237"/>
    </row>
    <row r="10" spans="1:13" ht="50.25" customHeight="1">
      <c r="A10" s="226" t="s">
        <v>398</v>
      </c>
      <c r="B10" s="226" t="s">
        <v>12</v>
      </c>
      <c r="C10" s="237"/>
      <c r="D10" s="237"/>
      <c r="E10" s="237"/>
      <c r="F10" s="237"/>
      <c r="G10" s="237"/>
      <c r="H10" s="237"/>
      <c r="I10" s="237"/>
      <c r="J10" s="237"/>
      <c r="K10" s="237"/>
    </row>
    <row r="11" spans="1:13" ht="50.25" customHeight="1">
      <c r="A11" s="221" t="s">
        <v>26</v>
      </c>
      <c r="B11" s="228"/>
      <c r="C11" s="237"/>
      <c r="D11" s="237"/>
      <c r="E11" s="237"/>
      <c r="F11" s="237"/>
      <c r="G11" s="237"/>
      <c r="H11" s="237"/>
      <c r="I11" s="237"/>
      <c r="J11" s="237"/>
      <c r="K11" s="237"/>
    </row>
    <row r="12" spans="1:13" ht="50.25" customHeight="1">
      <c r="A12" s="221" t="s">
        <v>27</v>
      </c>
      <c r="B12" s="228"/>
      <c r="C12" s="237"/>
      <c r="D12" s="237"/>
      <c r="E12" s="237"/>
      <c r="F12" s="237"/>
      <c r="G12" s="237"/>
      <c r="H12" s="237"/>
      <c r="I12" s="237"/>
      <c r="J12" s="237"/>
      <c r="K12" s="237"/>
    </row>
    <row r="13" spans="1:13" ht="50.25" customHeight="1">
      <c r="A13" s="221" t="s">
        <v>28</v>
      </c>
      <c r="B13" s="228">
        <f>B11+B12</f>
        <v>0</v>
      </c>
      <c r="C13" s="237"/>
      <c r="D13" s="237"/>
      <c r="E13" s="237"/>
      <c r="F13" s="237"/>
      <c r="G13" s="237"/>
      <c r="H13" s="237"/>
      <c r="I13" s="237"/>
      <c r="J13" s="237"/>
      <c r="K13" s="237"/>
    </row>
    <row r="14" spans="1:13" ht="50.25" customHeight="1">
      <c r="A14" s="238"/>
      <c r="B14" s="238"/>
      <c r="C14" s="237"/>
      <c r="D14" s="237"/>
      <c r="E14" s="237"/>
      <c r="F14" s="237"/>
      <c r="G14" s="237"/>
      <c r="H14" s="237"/>
      <c r="I14" s="237"/>
      <c r="J14" s="237"/>
      <c r="K14" s="237"/>
    </row>
    <row r="15" spans="1:13" ht="50.25" customHeight="1">
      <c r="A15" s="226" t="s">
        <v>29</v>
      </c>
      <c r="B15" s="228">
        <f>B13+C4+C5+C6+C7+C8</f>
        <v>0</v>
      </c>
      <c r="C15" s="237"/>
      <c r="D15" s="237"/>
      <c r="E15" s="237"/>
      <c r="F15" s="237"/>
      <c r="G15" s="237"/>
      <c r="H15" s="237"/>
      <c r="I15" s="237"/>
      <c r="J15" s="237"/>
      <c r="K15" s="237"/>
    </row>
    <row r="16" spans="1:13" ht="50.25" customHeight="1">
      <c r="A16" s="239"/>
      <c r="B16" s="240"/>
      <c r="C16" s="237"/>
      <c r="D16" s="237"/>
      <c r="E16" s="237"/>
      <c r="F16" s="237"/>
      <c r="G16" s="237"/>
      <c r="H16" s="237"/>
      <c r="I16" s="237"/>
      <c r="J16" s="237"/>
      <c r="K16" s="237"/>
    </row>
    <row r="17" spans="1:20" ht="50.25" customHeight="1">
      <c r="A17" s="313" t="s">
        <v>476</v>
      </c>
      <c r="B17" s="313"/>
      <c r="C17"/>
      <c r="D17"/>
      <c r="E17"/>
      <c r="F17"/>
      <c r="G17"/>
      <c r="H17" s="237"/>
      <c r="I17" s="237"/>
      <c r="J17" s="237"/>
      <c r="K17" s="237"/>
    </row>
    <row r="18" spans="1:20" ht="50.25" customHeight="1">
      <c r="A18" s="221" t="s">
        <v>401</v>
      </c>
      <c r="B18" s="241" t="s">
        <v>402</v>
      </c>
      <c r="C18" s="237"/>
      <c r="D18" s="237"/>
      <c r="E18" s="237"/>
      <c r="F18" s="237"/>
      <c r="G18" s="237"/>
      <c r="H18" s="237"/>
      <c r="I18" s="237"/>
      <c r="J18" s="237"/>
      <c r="K18" s="237"/>
    </row>
    <row r="19" spans="1:20" ht="50.25" customHeight="1">
      <c r="A19" s="309" t="s">
        <v>30</v>
      </c>
      <c r="B19" s="309"/>
      <c r="C19" s="237"/>
      <c r="D19" s="237"/>
      <c r="E19" s="237"/>
      <c r="F19" s="237"/>
      <c r="G19" s="237"/>
      <c r="H19" s="237"/>
      <c r="I19" s="20"/>
      <c r="J19" s="20"/>
      <c r="K19" s="20"/>
      <c r="L19" s="20"/>
      <c r="M19" s="20"/>
      <c r="N19" s="20"/>
      <c r="O19" s="20"/>
      <c r="P19" s="20"/>
      <c r="Q19" s="20"/>
      <c r="R19" s="20"/>
      <c r="S19" s="20"/>
      <c r="T19" s="20"/>
    </row>
    <row r="20" spans="1:20" ht="50.25" customHeight="1">
      <c r="A20" s="221" t="s">
        <v>31</v>
      </c>
      <c r="B20" s="228"/>
      <c r="C20" s="237"/>
      <c r="D20" s="237"/>
      <c r="E20" s="237"/>
      <c r="F20" s="237"/>
      <c r="G20" s="237"/>
      <c r="H20" s="237"/>
      <c r="I20" s="20"/>
      <c r="J20" s="20"/>
      <c r="K20" s="20"/>
      <c r="L20" s="20"/>
      <c r="M20" s="20"/>
      <c r="N20" s="20"/>
      <c r="O20" s="20"/>
      <c r="P20" s="20"/>
      <c r="Q20" s="20"/>
      <c r="R20" s="20"/>
      <c r="S20" s="20"/>
      <c r="T20" s="20"/>
    </row>
    <row r="21" spans="1:20" ht="50.25" customHeight="1">
      <c r="A21" s="221" t="s">
        <v>32</v>
      </c>
      <c r="B21" s="228"/>
      <c r="C21" s="237"/>
      <c r="D21" s="237"/>
      <c r="E21" s="237"/>
      <c r="F21" s="237"/>
      <c r="G21" s="237"/>
      <c r="H21" s="237"/>
      <c r="I21" s="20"/>
      <c r="J21" s="20"/>
      <c r="K21" s="20"/>
      <c r="L21" s="20"/>
      <c r="M21" s="20"/>
      <c r="N21" s="20"/>
      <c r="O21" s="20"/>
      <c r="P21" s="20"/>
      <c r="Q21" s="20"/>
      <c r="R21" s="20"/>
      <c r="S21" s="20"/>
      <c r="T21" s="20"/>
    </row>
    <row r="22" spans="1:20" ht="50.25" customHeight="1">
      <c r="A22" s="221" t="s">
        <v>33</v>
      </c>
      <c r="B22" s="228"/>
      <c r="C22" s="237"/>
      <c r="D22" s="237"/>
      <c r="E22" s="237"/>
      <c r="F22" s="237"/>
      <c r="G22" s="237"/>
      <c r="H22" s="237"/>
      <c r="I22" s="20"/>
      <c r="J22" s="20"/>
      <c r="K22" s="20"/>
      <c r="L22" s="20"/>
      <c r="M22" s="20"/>
      <c r="N22" s="20"/>
      <c r="O22" s="20"/>
      <c r="P22" s="20"/>
      <c r="Q22" s="20"/>
      <c r="R22" s="20"/>
      <c r="S22" s="20"/>
      <c r="T22" s="20"/>
    </row>
    <row r="23" spans="1:20" ht="50.25" customHeight="1">
      <c r="A23" s="221" t="s">
        <v>34</v>
      </c>
      <c r="B23" s="228">
        <f>SUM(B20:B22)</f>
        <v>0</v>
      </c>
      <c r="C23" s="237"/>
      <c r="D23" s="237"/>
      <c r="E23" s="237"/>
      <c r="F23" s="237"/>
      <c r="G23" s="237"/>
      <c r="H23" s="237"/>
      <c r="I23" s="20"/>
      <c r="J23" s="20"/>
      <c r="K23" s="20"/>
      <c r="L23" s="20"/>
      <c r="M23" s="20"/>
      <c r="N23" s="20"/>
      <c r="O23" s="20"/>
      <c r="P23" s="20"/>
      <c r="Q23" s="20"/>
      <c r="R23" s="20"/>
      <c r="S23" s="20"/>
      <c r="T23" s="20"/>
    </row>
    <row r="24" spans="1:20" ht="50.25" customHeight="1">
      <c r="A24" s="309" t="s">
        <v>35</v>
      </c>
      <c r="B24" s="309"/>
      <c r="C24" s="237"/>
      <c r="D24" s="237"/>
      <c r="E24" s="237"/>
      <c r="F24" s="237"/>
      <c r="G24" s="237"/>
      <c r="H24" s="237"/>
      <c r="I24" s="20"/>
      <c r="J24" s="20"/>
      <c r="K24" s="20"/>
      <c r="L24" s="20"/>
      <c r="M24" s="20"/>
      <c r="N24" s="20"/>
      <c r="O24" s="20"/>
      <c r="P24" s="20"/>
      <c r="Q24" s="20"/>
      <c r="R24" s="20"/>
      <c r="S24" s="20"/>
      <c r="T24" s="20"/>
    </row>
    <row r="25" spans="1:20" ht="50.25" customHeight="1">
      <c r="A25" s="221" t="s">
        <v>36</v>
      </c>
      <c r="B25" s="228"/>
      <c r="C25" s="237"/>
      <c r="D25" s="237"/>
      <c r="E25" s="237"/>
      <c r="F25" s="237"/>
      <c r="G25" s="237"/>
      <c r="H25" s="237"/>
      <c r="I25" s="20"/>
      <c r="J25" s="20"/>
      <c r="K25" s="20"/>
      <c r="L25" s="20"/>
      <c r="M25" s="20"/>
      <c r="N25" s="20"/>
      <c r="O25" s="20"/>
      <c r="P25" s="20"/>
      <c r="Q25" s="20"/>
      <c r="R25" s="20"/>
      <c r="S25" s="20"/>
      <c r="T25" s="20"/>
    </row>
    <row r="26" spans="1:20" ht="50.25" customHeight="1">
      <c r="A26" s="238"/>
      <c r="B26" s="242"/>
      <c r="C26" s="237"/>
      <c r="D26" s="237"/>
      <c r="E26" s="237"/>
      <c r="F26" s="237"/>
      <c r="G26" s="237"/>
      <c r="H26" s="237"/>
      <c r="I26" s="20"/>
      <c r="J26" s="20"/>
      <c r="K26" s="20"/>
      <c r="L26" s="20"/>
      <c r="M26" s="20"/>
      <c r="N26" s="20"/>
      <c r="O26" s="20"/>
      <c r="P26" s="20"/>
      <c r="Q26" s="20"/>
      <c r="R26" s="20"/>
      <c r="S26" s="20"/>
      <c r="T26" s="20"/>
    </row>
    <row r="27" spans="1:20" ht="50.25" customHeight="1">
      <c r="A27" s="221" t="s">
        <v>37</v>
      </c>
      <c r="B27" s="228">
        <f>B25+B23</f>
        <v>0</v>
      </c>
      <c r="C27" s="237"/>
      <c r="D27" s="237"/>
      <c r="E27" s="237"/>
      <c r="F27" s="237"/>
      <c r="G27" s="237"/>
      <c r="H27" s="237"/>
      <c r="I27" s="20"/>
      <c r="J27" s="20"/>
      <c r="K27" s="20"/>
      <c r="L27" s="20"/>
      <c r="M27" s="20"/>
      <c r="N27" s="20"/>
      <c r="O27" s="20"/>
      <c r="P27" s="20"/>
      <c r="Q27" s="20"/>
      <c r="R27" s="20"/>
      <c r="S27" s="20"/>
      <c r="T27" s="20"/>
    </row>
    <row r="28" spans="1:20" ht="50.25" customHeight="1">
      <c r="A28" s="238"/>
      <c r="B28" s="242"/>
      <c r="C28" s="237"/>
      <c r="D28" s="237"/>
      <c r="E28" s="237"/>
      <c r="F28" s="237"/>
      <c r="G28" s="237"/>
      <c r="H28" s="237"/>
      <c r="I28" s="20"/>
      <c r="J28" s="20"/>
      <c r="K28" s="20"/>
      <c r="L28" s="20"/>
      <c r="M28" s="20"/>
      <c r="N28" s="20"/>
      <c r="O28" s="20"/>
      <c r="P28" s="20"/>
      <c r="Q28" s="20"/>
      <c r="R28" s="20"/>
      <c r="S28" s="20"/>
      <c r="T28" s="20"/>
    </row>
    <row r="29" spans="1:20" ht="50.25" customHeight="1">
      <c r="A29" s="237"/>
      <c r="B29" s="237"/>
      <c r="C29" s="237"/>
      <c r="D29" s="237"/>
      <c r="E29" s="237"/>
      <c r="F29" s="237"/>
      <c r="G29" s="237"/>
      <c r="H29" s="237"/>
      <c r="I29" s="237"/>
      <c r="J29" s="237"/>
      <c r="K29" s="237"/>
      <c r="N29" s="20"/>
      <c r="O29" s="20"/>
      <c r="P29" s="20"/>
      <c r="Q29" s="20"/>
      <c r="R29" s="20"/>
      <c r="S29" s="20"/>
      <c r="T29" s="20"/>
    </row>
    <row r="30" spans="1:20" ht="50.25" customHeight="1">
      <c r="A30" s="313" t="s">
        <v>38</v>
      </c>
      <c r="B30" s="313"/>
      <c r="C30" s="313"/>
      <c r="D30" s="313"/>
      <c r="E30" s="313"/>
      <c r="F30" s="313"/>
      <c r="G30" s="314" t="s">
        <v>400</v>
      </c>
      <c r="H30" s="314"/>
      <c r="I30" s="314"/>
      <c r="J30" s="314"/>
      <c r="K30" s="314"/>
      <c r="L30" s="314"/>
      <c r="M30" s="314"/>
      <c r="N30" s="20"/>
      <c r="O30" s="20"/>
      <c r="P30" s="20"/>
      <c r="Q30" s="20"/>
      <c r="R30" s="20"/>
      <c r="S30" s="20"/>
      <c r="T30" s="20"/>
    </row>
    <row r="31" spans="1:20" ht="30" customHeight="1">
      <c r="A31" s="321" t="s">
        <v>39</v>
      </c>
      <c r="B31" s="221" t="s">
        <v>404</v>
      </c>
      <c r="C31" s="221" t="s">
        <v>40</v>
      </c>
      <c r="D31" s="221" t="s">
        <v>41</v>
      </c>
      <c r="E31" s="221" t="s">
        <v>478</v>
      </c>
      <c r="F31" s="243" t="s">
        <v>42</v>
      </c>
      <c r="G31" s="244" t="s">
        <v>404</v>
      </c>
      <c r="H31" s="245" t="s">
        <v>40</v>
      </c>
      <c r="I31" s="245" t="s">
        <v>43</v>
      </c>
      <c r="J31" s="245" t="s">
        <v>478</v>
      </c>
      <c r="K31" s="245" t="s">
        <v>42</v>
      </c>
      <c r="L31" s="245" t="s">
        <v>44</v>
      </c>
      <c r="M31" s="245" t="s">
        <v>20</v>
      </c>
      <c r="N31" s="20"/>
      <c r="O31" s="20"/>
      <c r="P31" s="20"/>
      <c r="Q31" s="20"/>
      <c r="R31" s="20"/>
      <c r="S31" s="20"/>
      <c r="T31" s="20"/>
    </row>
    <row r="32" spans="1:20" ht="203">
      <c r="A32" s="322"/>
      <c r="B32" s="187" t="s">
        <v>403</v>
      </c>
      <c r="C32" s="246" t="s">
        <v>45</v>
      </c>
      <c r="D32" s="246" t="s">
        <v>479</v>
      </c>
      <c r="E32" s="246" t="s">
        <v>480</v>
      </c>
      <c r="F32" s="247" t="s">
        <v>46</v>
      </c>
      <c r="G32" s="188" t="s">
        <v>403</v>
      </c>
      <c r="H32" s="246" t="s">
        <v>45</v>
      </c>
      <c r="I32" s="246" t="s">
        <v>47</v>
      </c>
      <c r="J32" s="246" t="s">
        <v>47</v>
      </c>
      <c r="K32" s="248" t="s">
        <v>48</v>
      </c>
      <c r="L32" s="249" t="s">
        <v>49</v>
      </c>
      <c r="M32" s="249" t="s">
        <v>50</v>
      </c>
      <c r="N32" s="20"/>
      <c r="O32" s="20"/>
      <c r="P32" s="20"/>
      <c r="Q32" s="20"/>
      <c r="R32" s="20"/>
      <c r="S32" s="20"/>
      <c r="T32" s="20"/>
    </row>
    <row r="33" spans="1:20">
      <c r="A33" s="250" t="s">
        <v>51</v>
      </c>
      <c r="B33" s="250"/>
      <c r="C33" s="250"/>
      <c r="D33" s="251"/>
      <c r="E33" s="251"/>
      <c r="F33" s="251"/>
      <c r="G33" s="252"/>
      <c r="H33" s="250"/>
      <c r="I33" s="251"/>
      <c r="J33" s="251"/>
      <c r="K33" s="251"/>
      <c r="L33" s="86"/>
      <c r="M33" s="86"/>
      <c r="N33" s="20"/>
      <c r="O33" s="20"/>
      <c r="P33" s="20"/>
      <c r="Q33" s="20"/>
      <c r="R33" s="20"/>
      <c r="S33" s="20"/>
      <c r="T33" s="20"/>
    </row>
    <row r="34" spans="1:20">
      <c r="A34" s="253">
        <v>1</v>
      </c>
      <c r="B34" s="254"/>
      <c r="C34" s="254"/>
      <c r="D34" s="255"/>
      <c r="E34" s="255"/>
      <c r="F34" s="256"/>
      <c r="G34" s="257">
        <f t="shared" ref="G34:G43" si="2">B34</f>
        <v>0</v>
      </c>
      <c r="H34" s="254">
        <f t="shared" ref="H34:H43" si="3">C34</f>
        <v>0</v>
      </c>
      <c r="I34" s="255">
        <f t="shared" ref="I34:I43" si="4">D34</f>
        <v>0</v>
      </c>
      <c r="J34" s="255"/>
      <c r="K34" s="254"/>
      <c r="L34" s="258" t="str" cm="1">
        <f t="array" ref="L34">_xlfn.IFS(I34&gt;D34,"KO : Le montant retenu est supérieur au montant présenté. Merci de revoir la ligne de recettes ou plafonner son montant.",D34=0,"",I34=D34,"OK",I34&lt;D34,"Montant instruit inférieur au montant présenté.")</f>
        <v/>
      </c>
      <c r="M34" s="259">
        <f t="shared" ref="M34:M43" si="5">D34-I34</f>
        <v>0</v>
      </c>
      <c r="N34" s="20"/>
      <c r="O34" s="20"/>
      <c r="P34" s="20"/>
      <c r="Q34" s="20"/>
      <c r="R34" s="20"/>
      <c r="S34" s="20"/>
      <c r="T34" s="20"/>
    </row>
    <row r="35" spans="1:20">
      <c r="A35" s="253">
        <v>2</v>
      </c>
      <c r="B35" s="254"/>
      <c r="C35" s="254"/>
      <c r="D35" s="255"/>
      <c r="E35" s="255"/>
      <c r="F35" s="256"/>
      <c r="G35" s="257">
        <f t="shared" si="2"/>
        <v>0</v>
      </c>
      <c r="H35" s="254">
        <f t="shared" si="3"/>
        <v>0</v>
      </c>
      <c r="I35" s="255">
        <f t="shared" si="4"/>
        <v>0</v>
      </c>
      <c r="J35" s="255"/>
      <c r="K35" s="254"/>
      <c r="L35" s="258" t="str" cm="1">
        <f t="array" ref="L35">_xlfn.IFS(I35&gt;D35,"KO : Le montant retenu est supérieur au montant présenté. Merci de revoir la ligne de recettes ou plafonner son montant.",D35=0,"",I35=D35,"OK",I35&lt;D35,"Montant instruit inférieur au montant présenté.")</f>
        <v/>
      </c>
      <c r="M35" s="259">
        <f t="shared" si="5"/>
        <v>0</v>
      </c>
      <c r="N35" s="20"/>
      <c r="O35" s="20"/>
      <c r="P35" s="20"/>
      <c r="Q35" s="20"/>
      <c r="R35" s="20"/>
      <c r="S35" s="20"/>
      <c r="T35" s="20"/>
    </row>
    <row r="36" spans="1:20">
      <c r="A36" s="253">
        <v>3</v>
      </c>
      <c r="B36" s="254"/>
      <c r="C36" s="254"/>
      <c r="D36" s="255"/>
      <c r="E36" s="255"/>
      <c r="F36" s="256"/>
      <c r="G36" s="257">
        <f t="shared" si="2"/>
        <v>0</v>
      </c>
      <c r="H36" s="254">
        <f t="shared" si="3"/>
        <v>0</v>
      </c>
      <c r="I36" s="255">
        <f t="shared" si="4"/>
        <v>0</v>
      </c>
      <c r="J36" s="255"/>
      <c r="K36" s="254"/>
      <c r="L36" s="258" t="str" cm="1">
        <f t="array" ref="L36">_xlfn.IFS(I36&gt;D36,"KO : Le montant retenu est supérieur au montant présenté. Merci de revoir la ligne de recettes ou plafonner son montant.",D36=0,"",I36=D36,"OK",I36&lt;D36,"Montant instruit inférieur au montant présenté.")</f>
        <v/>
      </c>
      <c r="M36" s="259">
        <f t="shared" si="5"/>
        <v>0</v>
      </c>
      <c r="N36" s="20"/>
      <c r="O36" s="20"/>
      <c r="P36" s="20"/>
      <c r="Q36" s="20"/>
      <c r="R36" s="20"/>
      <c r="S36" s="20"/>
      <c r="T36" s="20"/>
    </row>
    <row r="37" spans="1:20">
      <c r="A37" s="253">
        <v>4</v>
      </c>
      <c r="B37" s="254"/>
      <c r="C37" s="254"/>
      <c r="D37" s="255"/>
      <c r="E37" s="255"/>
      <c r="F37" s="256"/>
      <c r="G37" s="257">
        <f t="shared" si="2"/>
        <v>0</v>
      </c>
      <c r="H37" s="254">
        <f t="shared" si="3"/>
        <v>0</v>
      </c>
      <c r="I37" s="255">
        <f t="shared" si="4"/>
        <v>0</v>
      </c>
      <c r="J37" s="255"/>
      <c r="K37" s="254"/>
      <c r="L37" s="258" t="str" cm="1">
        <f t="array" ref="L37">_xlfn.IFS(I37&gt;D37,"KO : Le montant retenu est supérieur au montant présenté. Merci de revoir la ligne de recettes ou plafonner son montant.",D37=0,"",I37=D37,"OK",I37&lt;D37,"Montant instruit inférieur au montant présenté.")</f>
        <v/>
      </c>
      <c r="M37" s="259">
        <f t="shared" si="5"/>
        <v>0</v>
      </c>
      <c r="N37" s="20"/>
      <c r="O37" s="20"/>
      <c r="P37" s="20"/>
      <c r="Q37" s="20"/>
      <c r="R37" s="20"/>
      <c r="S37" s="20"/>
      <c r="T37" s="20"/>
    </row>
    <row r="38" spans="1:20">
      <c r="A38" s="253">
        <v>5</v>
      </c>
      <c r="B38" s="254"/>
      <c r="C38" s="254"/>
      <c r="D38" s="255"/>
      <c r="E38" s="255"/>
      <c r="F38" s="256"/>
      <c r="G38" s="257">
        <f t="shared" si="2"/>
        <v>0</v>
      </c>
      <c r="H38" s="254">
        <f t="shared" si="3"/>
        <v>0</v>
      </c>
      <c r="I38" s="255">
        <f t="shared" si="4"/>
        <v>0</v>
      </c>
      <c r="J38" s="255"/>
      <c r="K38" s="254"/>
      <c r="L38" s="258" t="str" cm="1">
        <f t="array" ref="L38">_xlfn.IFS(I38&gt;D38,"KO : Le montant retenu est supérieur au montant présenté. Merci de revoir la ligne de recettes ou plafonner son montant.",D38=0,"",I38=D38,"OK",I38&lt;D38,"Montant instruit inférieur au montant présenté.")</f>
        <v/>
      </c>
      <c r="M38" s="259">
        <f t="shared" si="5"/>
        <v>0</v>
      </c>
      <c r="N38" s="20"/>
      <c r="O38" s="20"/>
      <c r="P38" s="20"/>
      <c r="Q38" s="20"/>
      <c r="R38" s="20"/>
      <c r="S38" s="20"/>
      <c r="T38" s="20"/>
    </row>
    <row r="39" spans="1:20">
      <c r="A39" s="253">
        <v>6</v>
      </c>
      <c r="B39" s="254"/>
      <c r="C39" s="254"/>
      <c r="D39" s="255"/>
      <c r="E39" s="255"/>
      <c r="F39" s="256"/>
      <c r="G39" s="257">
        <f t="shared" si="2"/>
        <v>0</v>
      </c>
      <c r="H39" s="254">
        <f t="shared" si="3"/>
        <v>0</v>
      </c>
      <c r="I39" s="255">
        <f t="shared" si="4"/>
        <v>0</v>
      </c>
      <c r="J39" s="255"/>
      <c r="K39" s="254"/>
      <c r="L39" s="258" t="str" cm="1">
        <f t="array" ref="L39">_xlfn.IFS(I39&gt;D39,"KO : Le montant retenu est supérieur au montant présenté. Merci de revoir la ligne de recettes ou plafonner son montant.",D39=0,"",I39=D39,"OK",I39&lt;D39,"Montant instruit inférieur au montant présenté.")</f>
        <v/>
      </c>
      <c r="M39" s="259">
        <f t="shared" si="5"/>
        <v>0</v>
      </c>
      <c r="N39" s="20"/>
      <c r="O39" s="20"/>
      <c r="P39" s="20"/>
      <c r="Q39" s="20"/>
      <c r="R39" s="20"/>
      <c r="S39" s="20"/>
      <c r="T39" s="20"/>
    </row>
    <row r="40" spans="1:20">
      <c r="A40" s="253">
        <v>7</v>
      </c>
      <c r="B40" s="254"/>
      <c r="C40" s="254"/>
      <c r="D40" s="255"/>
      <c r="E40" s="255"/>
      <c r="F40" s="256"/>
      <c r="G40" s="257">
        <f t="shared" si="2"/>
        <v>0</v>
      </c>
      <c r="H40" s="254">
        <f t="shared" si="3"/>
        <v>0</v>
      </c>
      <c r="I40" s="255">
        <f t="shared" si="4"/>
        <v>0</v>
      </c>
      <c r="J40" s="255"/>
      <c r="K40" s="254"/>
      <c r="L40" s="258" t="str" cm="1">
        <f t="array" ref="L40">_xlfn.IFS(I40&gt;D40,"KO : Le montant retenu est supérieur au montant présenté. Merci de revoir la ligne de recettes ou plafonner son montant.",D40=0,"",I40=D40,"OK",I40&lt;D40,"Montant instruit inférieur au montant présenté.")</f>
        <v/>
      </c>
      <c r="M40" s="259">
        <f t="shared" si="5"/>
        <v>0</v>
      </c>
      <c r="N40" s="20"/>
      <c r="O40" s="20"/>
      <c r="P40" s="20"/>
      <c r="Q40" s="20"/>
      <c r="R40" s="20"/>
      <c r="S40" s="20"/>
      <c r="T40" s="20"/>
    </row>
    <row r="41" spans="1:20">
      <c r="A41" s="253">
        <v>8</v>
      </c>
      <c r="B41" s="254"/>
      <c r="C41" s="254"/>
      <c r="D41" s="255"/>
      <c r="E41" s="255"/>
      <c r="F41" s="256"/>
      <c r="G41" s="257">
        <f t="shared" si="2"/>
        <v>0</v>
      </c>
      <c r="H41" s="254">
        <f t="shared" si="3"/>
        <v>0</v>
      </c>
      <c r="I41" s="255">
        <f t="shared" si="4"/>
        <v>0</v>
      </c>
      <c r="J41" s="255"/>
      <c r="K41" s="254"/>
      <c r="L41" s="258" t="str" cm="1">
        <f t="array" ref="L41">_xlfn.IFS(I41&gt;D41,"KO : Le montant retenu est supérieur au montant présenté. Merci de revoir la ligne de recettes ou plafonner son montant.",D41=0,"",I41=D41,"OK",I41&lt;D41,"Montant instruit inférieur au montant présenté.")</f>
        <v/>
      </c>
      <c r="M41" s="259">
        <f t="shared" si="5"/>
        <v>0</v>
      </c>
      <c r="N41" s="20"/>
      <c r="O41" s="20"/>
      <c r="P41" s="20"/>
      <c r="Q41" s="20"/>
      <c r="R41" s="20"/>
      <c r="S41" s="20"/>
      <c r="T41" s="20"/>
    </row>
    <row r="42" spans="1:20">
      <c r="A42" s="253">
        <v>9</v>
      </c>
      <c r="B42" s="254"/>
      <c r="C42" s="254"/>
      <c r="D42" s="255"/>
      <c r="E42" s="255"/>
      <c r="F42" s="256"/>
      <c r="G42" s="257">
        <f t="shared" si="2"/>
        <v>0</v>
      </c>
      <c r="H42" s="254">
        <f t="shared" si="3"/>
        <v>0</v>
      </c>
      <c r="I42" s="255">
        <f t="shared" si="4"/>
        <v>0</v>
      </c>
      <c r="J42" s="255"/>
      <c r="K42" s="254"/>
      <c r="L42" s="258" t="str" cm="1">
        <f t="array" ref="L42">_xlfn.IFS(I42&gt;D42,"KO : Le montant retenu est supérieur au montant présenté. Merci de revoir la ligne de recettes ou plafonner son montant.",D42=0,"",I42=D42,"OK",I42&lt;D42,"Montant instruit inférieur au montant présenté.")</f>
        <v/>
      </c>
      <c r="M42" s="259">
        <f t="shared" si="5"/>
        <v>0</v>
      </c>
      <c r="N42" s="20"/>
      <c r="O42" s="20"/>
      <c r="P42" s="20"/>
      <c r="Q42" s="20"/>
      <c r="R42" s="20"/>
      <c r="S42" s="20"/>
      <c r="T42" s="20"/>
    </row>
    <row r="43" spans="1:20">
      <c r="A43" s="253">
        <v>10</v>
      </c>
      <c r="B43" s="254"/>
      <c r="C43" s="254"/>
      <c r="D43" s="255"/>
      <c r="E43" s="255"/>
      <c r="F43" s="256"/>
      <c r="G43" s="257">
        <f t="shared" si="2"/>
        <v>0</v>
      </c>
      <c r="H43" s="254">
        <f t="shared" si="3"/>
        <v>0</v>
      </c>
      <c r="I43" s="255">
        <f t="shared" si="4"/>
        <v>0</v>
      </c>
      <c r="J43" s="255"/>
      <c r="K43" s="254"/>
      <c r="L43" s="258" t="str" cm="1">
        <f t="array" ref="L43">_xlfn.IFS(I43&gt;D43,"KO : Le montant retenu est supérieur au montant présenté. Merci de revoir la ligne de recettes ou plafonner son montant.",D43=0,"",I43=D43,"OK",I43&lt;D43,"Montant instruit inférieur au montant présenté.")</f>
        <v/>
      </c>
      <c r="M43" s="259">
        <f t="shared" si="5"/>
        <v>0</v>
      </c>
      <c r="N43" s="20"/>
      <c r="O43" s="20"/>
      <c r="P43" s="20"/>
      <c r="Q43" s="20"/>
      <c r="R43" s="20"/>
      <c r="S43" s="20"/>
      <c r="T43" s="20"/>
    </row>
    <row r="44" spans="1:20">
      <c r="A44" s="308" t="s">
        <v>52</v>
      </c>
      <c r="B44" s="308"/>
      <c r="C44" s="308"/>
      <c r="D44" s="260">
        <f>SUM(D34:D43)</f>
        <v>0</v>
      </c>
      <c r="E44" s="260">
        <f>SUM(E34:E43)</f>
        <v>0</v>
      </c>
      <c r="F44" s="261"/>
      <c r="G44" s="279" t="s">
        <v>53</v>
      </c>
      <c r="H44" s="280"/>
      <c r="I44" s="260">
        <f>SUM(I34:I43)</f>
        <v>0</v>
      </c>
      <c r="J44" s="260">
        <f>SUM(J34:J43)</f>
        <v>0</v>
      </c>
      <c r="K44" s="281"/>
      <c r="L44" s="282"/>
      <c r="M44" s="260">
        <f>SUM(M34:M43)</f>
        <v>0</v>
      </c>
      <c r="N44" s="20"/>
      <c r="O44" s="20"/>
      <c r="P44" s="20"/>
      <c r="Q44" s="20"/>
      <c r="R44" s="20"/>
      <c r="S44" s="20"/>
      <c r="T44" s="20"/>
    </row>
    <row r="45" spans="1:20">
      <c r="N45" s="20"/>
      <c r="O45" s="20"/>
      <c r="P45" s="20"/>
      <c r="Q45" s="20"/>
      <c r="R45" s="20"/>
      <c r="S45" s="20"/>
      <c r="T45" s="20"/>
    </row>
    <row r="46" spans="1:20">
      <c r="N46" s="20"/>
      <c r="O46" s="20"/>
      <c r="P46" s="20"/>
      <c r="Q46" s="20"/>
      <c r="R46" s="20"/>
      <c r="S46" s="20"/>
      <c r="T46" s="20"/>
    </row>
    <row r="47" spans="1:20" ht="58">
      <c r="D47" s="226" t="s">
        <v>481</v>
      </c>
      <c r="E47" s="284">
        <f>IF(E44=0,D44,E44)</f>
        <v>0</v>
      </c>
      <c r="I47" s="245" t="s">
        <v>483</v>
      </c>
      <c r="J47" s="284">
        <f>IF(J44=0,I44,J44)</f>
        <v>0</v>
      </c>
      <c r="N47" s="20"/>
      <c r="O47" s="20"/>
      <c r="P47" s="20"/>
      <c r="Q47" s="20"/>
      <c r="R47" s="20"/>
      <c r="S47" s="20"/>
      <c r="T47" s="20"/>
    </row>
    <row r="48" spans="1:20">
      <c r="I48" s="285" t="s">
        <v>482</v>
      </c>
      <c r="J48" s="286">
        <f>E47-J47</f>
        <v>0</v>
      </c>
      <c r="N48" s="20"/>
      <c r="O48" s="20"/>
      <c r="P48" s="20"/>
      <c r="Q48" s="20"/>
      <c r="R48" s="20"/>
      <c r="S48" s="20"/>
      <c r="T48" s="20"/>
    </row>
    <row r="49" spans="14:20">
      <c r="N49" s="20"/>
      <c r="O49" s="20"/>
      <c r="P49" s="20"/>
      <c r="Q49" s="20"/>
      <c r="R49" s="20"/>
      <c r="S49" s="20"/>
      <c r="T49" s="20"/>
    </row>
    <row r="50" spans="14:20">
      <c r="N50" s="20"/>
      <c r="O50" s="20"/>
      <c r="P50" s="20"/>
      <c r="Q50" s="20"/>
      <c r="R50" s="20"/>
      <c r="S50" s="20"/>
      <c r="T50" s="20"/>
    </row>
    <row r="51" spans="14:20">
      <c r="N51" s="20"/>
      <c r="O51" s="20"/>
      <c r="P51" s="20"/>
      <c r="Q51" s="20"/>
      <c r="R51" s="20"/>
      <c r="S51" s="20"/>
      <c r="T51" s="20"/>
    </row>
    <row r="52" spans="14:20">
      <c r="N52" s="20"/>
      <c r="O52" s="20"/>
      <c r="P52" s="20"/>
      <c r="Q52" s="20"/>
      <c r="R52" s="20"/>
      <c r="S52" s="20"/>
      <c r="T52" s="20"/>
    </row>
    <row r="53" spans="14:20">
      <c r="N53" s="20"/>
      <c r="O53" s="20"/>
      <c r="P53" s="20"/>
      <c r="Q53" s="20"/>
      <c r="R53" s="20"/>
      <c r="S53" s="20"/>
      <c r="T53" s="20"/>
    </row>
    <row r="54" spans="14:20">
      <c r="N54" s="20"/>
      <c r="O54" s="20"/>
      <c r="P54" s="20"/>
      <c r="Q54" s="20"/>
      <c r="R54" s="20"/>
      <c r="S54" s="20"/>
      <c r="T54" s="20"/>
    </row>
    <row r="55" spans="14:20">
      <c r="N55" s="20"/>
      <c r="O55" s="20"/>
      <c r="P55" s="20"/>
      <c r="Q55" s="20"/>
      <c r="R55" s="20"/>
      <c r="S55" s="20"/>
      <c r="T55" s="20"/>
    </row>
    <row r="56" spans="14:20">
      <c r="N56" s="20"/>
      <c r="O56" s="20"/>
      <c r="P56" s="20"/>
      <c r="Q56" s="20"/>
      <c r="R56" s="20"/>
      <c r="S56" s="20"/>
      <c r="T56" s="20"/>
    </row>
    <row r="57" spans="14:20">
      <c r="N57" s="20"/>
      <c r="O57" s="20"/>
      <c r="P57" s="20"/>
      <c r="Q57" s="20"/>
      <c r="R57" s="20"/>
      <c r="S57" s="20"/>
      <c r="T57" s="20"/>
    </row>
    <row r="58" spans="14:20">
      <c r="N58" s="20"/>
      <c r="O58" s="20"/>
      <c r="P58" s="20"/>
      <c r="Q58" s="20"/>
      <c r="R58" s="20"/>
      <c r="S58" s="20"/>
      <c r="T58" s="20"/>
    </row>
    <row r="59" spans="14:20">
      <c r="N59" s="20"/>
      <c r="O59" s="20"/>
      <c r="P59" s="20"/>
      <c r="Q59" s="20"/>
      <c r="R59" s="20"/>
      <c r="S59" s="20"/>
      <c r="T59" s="20"/>
    </row>
    <row r="60" spans="14:20">
      <c r="N60" s="20"/>
      <c r="O60" s="20"/>
      <c r="P60" s="20"/>
      <c r="Q60" s="20"/>
      <c r="R60" s="20"/>
      <c r="S60" s="20"/>
      <c r="T60" s="20"/>
    </row>
    <row r="61" spans="14:20">
      <c r="N61" s="20"/>
      <c r="O61" s="20"/>
      <c r="P61" s="20"/>
      <c r="Q61" s="20"/>
      <c r="R61" s="20"/>
      <c r="S61" s="20"/>
      <c r="T61" s="20"/>
    </row>
    <row r="62" spans="14:20">
      <c r="N62" s="20"/>
      <c r="O62" s="20"/>
      <c r="P62" s="20"/>
      <c r="Q62" s="20"/>
      <c r="R62" s="20"/>
      <c r="S62" s="20"/>
      <c r="T62" s="20"/>
    </row>
    <row r="63" spans="14:20">
      <c r="N63" s="20"/>
      <c r="O63" s="20"/>
      <c r="P63" s="20"/>
      <c r="Q63" s="20"/>
      <c r="R63" s="20"/>
      <c r="S63" s="20"/>
      <c r="T63" s="20"/>
    </row>
    <row r="64" spans="14:20">
      <c r="N64" s="20"/>
      <c r="O64" s="20"/>
      <c r="P64" s="20"/>
      <c r="Q64" s="20"/>
      <c r="R64" s="20"/>
      <c r="S64" s="20"/>
      <c r="T64" s="20"/>
    </row>
    <row r="65" spans="14:20">
      <c r="N65" s="20"/>
      <c r="O65" s="20"/>
      <c r="P65" s="20"/>
      <c r="Q65" s="20"/>
      <c r="R65" s="20"/>
      <c r="S65" s="20"/>
      <c r="T65" s="20"/>
    </row>
    <row r="66" spans="14:20">
      <c r="N66" s="20"/>
      <c r="O66" s="20"/>
      <c r="P66" s="20"/>
      <c r="Q66" s="20"/>
      <c r="R66" s="20"/>
      <c r="S66" s="20"/>
      <c r="T66" s="20"/>
    </row>
    <row r="67" spans="14:20">
      <c r="N67" s="20"/>
      <c r="O67" s="20"/>
      <c r="P67" s="20"/>
      <c r="Q67" s="20"/>
      <c r="R67" s="20"/>
      <c r="S67" s="20"/>
      <c r="T67" s="20"/>
    </row>
  </sheetData>
  <mergeCells count="13">
    <mergeCell ref="A44:C44"/>
    <mergeCell ref="A3:B3"/>
    <mergeCell ref="A2:G2"/>
    <mergeCell ref="A1:G1"/>
    <mergeCell ref="A24:B24"/>
    <mergeCell ref="A19:B19"/>
    <mergeCell ref="A17:B17"/>
    <mergeCell ref="A30:F30"/>
    <mergeCell ref="G30:M30"/>
    <mergeCell ref="H3:I3"/>
    <mergeCell ref="H2:M2"/>
    <mergeCell ref="H1:M1"/>
    <mergeCell ref="A31:A32"/>
  </mergeCells>
  <conditionalFormatting sqref="G34:I43">
    <cfRule type="cellIs" dxfId="22" priority="4" stopIfTrue="1" operator="notEqual">
      <formula>B34</formula>
    </cfRule>
  </conditionalFormatting>
  <conditionalFormatting sqref="L34:L43">
    <cfRule type="containsText" dxfId="21" priority="1" operator="containsText" text="OK">
      <formula>NOT(ISERROR(SEARCH("OK",L34)))</formula>
    </cfRule>
    <cfRule type="containsText" dxfId="20" priority="2" operator="containsText" text="KO">
      <formula>NOT(ISERROR(SEARCH("KO",L34)))</formula>
    </cfRule>
    <cfRule type="containsText" dxfId="19" priority="3" operator="containsText" text="Attention">
      <formula>NOT(ISERROR(SEARCH("Attention",L34)))</formula>
    </cfRule>
  </conditionalFormatting>
  <dataValidations count="1">
    <dataValidation type="list" allowBlank="1" showInputMessage="1" showErrorMessage="1" sqref="D4:F8" xr:uid="{36848403-5CE4-4A59-8FCF-78A1481B12AF}">
      <formula1>"Oui, Non,"</formula1>
    </dataValidation>
  </dataValidations>
  <pageMargins left="0.7" right="0.7" top="0.75" bottom="0.75" header="0.3" footer="0.3"/>
  <pageSetup paperSize="9" scale="2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690853-78F1-4521-8CE0-72CF8BCD8C17}">
  <dimension ref="A2:E102"/>
  <sheetViews>
    <sheetView showGridLines="0" topLeftCell="A10" zoomScaleNormal="100" workbookViewId="0">
      <selection activeCell="B13" sqref="B13"/>
    </sheetView>
  </sheetViews>
  <sheetFormatPr baseColWidth="10" defaultColWidth="11.453125" defaultRowHeight="14.5"/>
  <cols>
    <col min="1" max="1" width="16.81640625" customWidth="1"/>
    <col min="2" max="2" width="26.453125" customWidth="1"/>
    <col min="3" max="3" width="41.453125" customWidth="1"/>
    <col min="4" max="5" width="21.6328125" customWidth="1"/>
    <col min="7" max="7" width="11.453125" customWidth="1"/>
  </cols>
  <sheetData>
    <row r="2" spans="1:5" ht="23.5">
      <c r="B2" s="323"/>
      <c r="C2" s="323"/>
      <c r="D2" s="323"/>
      <c r="E2" s="323"/>
    </row>
    <row r="3" spans="1:5" ht="29">
      <c r="B3" s="99" t="s">
        <v>379</v>
      </c>
      <c r="C3" s="99" t="s">
        <v>54</v>
      </c>
      <c r="D3" s="99" t="s">
        <v>55</v>
      </c>
      <c r="E3" s="100" t="s">
        <v>56</v>
      </c>
    </row>
    <row r="4" spans="1:5" ht="64.5" customHeight="1">
      <c r="A4" s="324" t="s">
        <v>390</v>
      </c>
      <c r="B4" s="77" t="s">
        <v>57</v>
      </c>
      <c r="C4" s="77" t="s">
        <v>411</v>
      </c>
      <c r="D4" s="77" t="s">
        <v>58</v>
      </c>
      <c r="E4" s="77" t="s">
        <v>384</v>
      </c>
    </row>
    <row r="5" spans="1:5" ht="163" customHeight="1">
      <c r="A5" s="325"/>
      <c r="B5" s="77" t="s">
        <v>377</v>
      </c>
      <c r="C5" s="77" t="s">
        <v>385</v>
      </c>
      <c r="D5" s="77" t="s">
        <v>58</v>
      </c>
      <c r="E5" s="77" t="s">
        <v>384</v>
      </c>
    </row>
    <row r="6" spans="1:5" ht="72.5">
      <c r="A6" s="325"/>
      <c r="B6" s="77" t="s">
        <v>388</v>
      </c>
      <c r="C6" s="77" t="s">
        <v>385</v>
      </c>
      <c r="D6" s="77" t="s">
        <v>58</v>
      </c>
      <c r="E6" s="77" t="s">
        <v>384</v>
      </c>
    </row>
    <row r="7" spans="1:5" ht="116">
      <c r="A7" s="325"/>
      <c r="B7" s="77" t="s">
        <v>382</v>
      </c>
      <c r="C7" s="77" t="s">
        <v>385</v>
      </c>
      <c r="D7" s="77" t="s">
        <v>58</v>
      </c>
      <c r="E7" s="77" t="s">
        <v>384</v>
      </c>
    </row>
    <row r="8" spans="1:5" ht="72.5">
      <c r="A8" s="325"/>
      <c r="B8" s="77" t="s">
        <v>391</v>
      </c>
      <c r="C8" s="77" t="s">
        <v>386</v>
      </c>
      <c r="D8" s="77" t="s">
        <v>58</v>
      </c>
      <c r="E8" s="77" t="s">
        <v>384</v>
      </c>
    </row>
    <row r="9" spans="1:5" ht="72.5">
      <c r="A9" s="325"/>
      <c r="B9" s="77" t="s">
        <v>389</v>
      </c>
      <c r="C9" s="77" t="s">
        <v>386</v>
      </c>
      <c r="D9" s="77" t="s">
        <v>58</v>
      </c>
      <c r="E9" s="77" t="s">
        <v>384</v>
      </c>
    </row>
    <row r="10" spans="1:5" ht="43.5">
      <c r="A10" s="325"/>
      <c r="B10" s="77" t="s">
        <v>383</v>
      </c>
      <c r="C10" s="77" t="s">
        <v>378</v>
      </c>
      <c r="D10" s="77" t="s">
        <v>58</v>
      </c>
      <c r="E10" s="77" t="s">
        <v>384</v>
      </c>
    </row>
    <row r="11" spans="1:5" ht="58">
      <c r="A11" s="325"/>
      <c r="B11" s="77" t="s">
        <v>381</v>
      </c>
      <c r="C11" s="77" t="s">
        <v>387</v>
      </c>
      <c r="D11" s="77" t="s">
        <v>58</v>
      </c>
      <c r="E11" s="77" t="s">
        <v>384</v>
      </c>
    </row>
    <row r="12" spans="1:5" ht="105.5" customHeight="1">
      <c r="A12" s="325"/>
      <c r="B12" s="77" t="s">
        <v>380</v>
      </c>
      <c r="C12" s="77" t="s">
        <v>387</v>
      </c>
      <c r="D12" s="77" t="s">
        <v>58</v>
      </c>
      <c r="E12" s="77" t="s">
        <v>384</v>
      </c>
    </row>
    <row r="13" spans="1:5">
      <c r="B13" s="189"/>
      <c r="C13" s="190"/>
      <c r="D13" s="190"/>
      <c r="E13" s="190"/>
    </row>
    <row r="14" spans="1:5">
      <c r="B14" s="189"/>
      <c r="C14" s="190"/>
      <c r="D14" s="190"/>
      <c r="E14" s="190"/>
    </row>
    <row r="15" spans="1:5">
      <c r="B15" s="189"/>
      <c r="C15" s="190"/>
      <c r="D15" s="190"/>
      <c r="E15" s="190"/>
    </row>
    <row r="16" spans="1:5">
      <c r="B16" s="189"/>
      <c r="C16" s="190"/>
      <c r="D16" s="190"/>
      <c r="E16" s="190"/>
    </row>
    <row r="17" spans="2:5">
      <c r="B17" s="189"/>
      <c r="C17" s="190"/>
      <c r="D17" s="190"/>
      <c r="E17" s="190"/>
    </row>
    <row r="18" spans="2:5">
      <c r="B18" s="189"/>
      <c r="C18" s="190"/>
      <c r="D18" s="190"/>
      <c r="E18" s="190"/>
    </row>
    <row r="19" spans="2:5">
      <c r="B19" s="189"/>
      <c r="C19" s="190"/>
      <c r="D19" s="190"/>
      <c r="E19" s="190"/>
    </row>
    <row r="20" spans="2:5">
      <c r="B20" s="189"/>
      <c r="C20" s="190"/>
      <c r="D20" s="190"/>
      <c r="E20" s="190"/>
    </row>
    <row r="21" spans="2:5">
      <c r="B21" s="189"/>
      <c r="C21" s="190"/>
      <c r="D21" s="190"/>
      <c r="E21" s="190"/>
    </row>
    <row r="22" spans="2:5">
      <c r="B22" s="189"/>
      <c r="C22" s="190"/>
      <c r="D22" s="190"/>
      <c r="E22" s="190"/>
    </row>
    <row r="23" spans="2:5">
      <c r="B23" s="189"/>
      <c r="C23" s="190"/>
      <c r="D23" s="190"/>
      <c r="E23" s="190"/>
    </row>
    <row r="24" spans="2:5">
      <c r="B24" s="189"/>
      <c r="C24" s="190"/>
      <c r="D24" s="190"/>
      <c r="E24" s="190"/>
    </row>
    <row r="25" spans="2:5">
      <c r="B25" s="189"/>
      <c r="C25" s="190"/>
      <c r="D25" s="190"/>
      <c r="E25" s="190"/>
    </row>
    <row r="26" spans="2:5">
      <c r="B26" s="189"/>
      <c r="C26" s="190"/>
      <c r="D26" s="190"/>
      <c r="E26" s="190"/>
    </row>
    <row r="27" spans="2:5">
      <c r="B27" s="189"/>
      <c r="C27" s="190"/>
      <c r="D27" s="190"/>
      <c r="E27" s="190"/>
    </row>
    <row r="28" spans="2:5">
      <c r="B28" s="189"/>
      <c r="C28" s="190"/>
      <c r="D28" s="190"/>
      <c r="E28" s="190"/>
    </row>
    <row r="29" spans="2:5">
      <c r="B29" s="189"/>
      <c r="C29" s="190"/>
      <c r="D29" s="190"/>
      <c r="E29" s="190"/>
    </row>
    <row r="30" spans="2:5">
      <c r="B30" s="189"/>
      <c r="C30" s="190"/>
      <c r="D30" s="190"/>
      <c r="E30" s="190"/>
    </row>
    <row r="31" spans="2:5">
      <c r="B31" s="189"/>
      <c r="C31" s="190"/>
      <c r="D31" s="190"/>
      <c r="E31" s="190"/>
    </row>
    <row r="32" spans="2:5">
      <c r="B32" s="189"/>
      <c r="C32" s="190"/>
      <c r="D32" s="190"/>
      <c r="E32" s="190"/>
    </row>
    <row r="33" spans="2:5">
      <c r="B33" s="189"/>
      <c r="C33" s="190"/>
      <c r="D33" s="190"/>
      <c r="E33" s="190"/>
    </row>
    <row r="34" spans="2:5">
      <c r="B34" s="189"/>
      <c r="C34" s="190"/>
      <c r="D34" s="190"/>
      <c r="E34" s="190"/>
    </row>
    <row r="35" spans="2:5">
      <c r="B35" s="189"/>
      <c r="C35" s="190"/>
      <c r="D35" s="190"/>
      <c r="E35" s="190"/>
    </row>
    <row r="36" spans="2:5">
      <c r="B36" s="189"/>
      <c r="C36" s="190"/>
      <c r="D36" s="190"/>
      <c r="E36" s="190"/>
    </row>
    <row r="37" spans="2:5">
      <c r="B37" s="189"/>
      <c r="C37" s="190"/>
      <c r="D37" s="190"/>
      <c r="E37" s="190"/>
    </row>
    <row r="38" spans="2:5">
      <c r="B38" s="189"/>
      <c r="C38" s="190"/>
      <c r="D38" s="190"/>
      <c r="E38" s="190"/>
    </row>
    <row r="39" spans="2:5">
      <c r="B39" s="189"/>
      <c r="C39" s="190"/>
      <c r="D39" s="190"/>
      <c r="E39" s="190"/>
    </row>
    <row r="40" spans="2:5">
      <c r="B40" s="189"/>
      <c r="C40" s="190"/>
      <c r="D40" s="190"/>
      <c r="E40" s="190"/>
    </row>
    <row r="41" spans="2:5">
      <c r="B41" s="189"/>
      <c r="C41" s="190"/>
      <c r="D41" s="190"/>
      <c r="E41" s="190"/>
    </row>
    <row r="42" spans="2:5">
      <c r="B42" s="189"/>
      <c r="C42" s="190"/>
      <c r="D42" s="190"/>
      <c r="E42" s="190"/>
    </row>
    <row r="43" spans="2:5">
      <c r="B43" s="189"/>
      <c r="C43" s="190"/>
      <c r="D43" s="190"/>
      <c r="E43" s="190"/>
    </row>
    <row r="44" spans="2:5">
      <c r="B44" s="189"/>
      <c r="C44" s="190"/>
      <c r="D44" s="190"/>
      <c r="E44" s="190"/>
    </row>
    <row r="45" spans="2:5">
      <c r="B45" s="189"/>
      <c r="C45" s="190"/>
      <c r="D45" s="190"/>
      <c r="E45" s="190"/>
    </row>
    <row r="46" spans="2:5">
      <c r="B46" s="189"/>
      <c r="C46" s="190"/>
      <c r="D46" s="190"/>
      <c r="E46" s="190"/>
    </row>
    <row r="47" spans="2:5">
      <c r="B47" s="189"/>
      <c r="C47" s="190"/>
      <c r="D47" s="190"/>
      <c r="E47" s="190"/>
    </row>
    <row r="48" spans="2:5">
      <c r="B48" s="189"/>
      <c r="C48" s="190"/>
      <c r="D48" s="190"/>
      <c r="E48" s="190"/>
    </row>
    <row r="49" spans="2:5">
      <c r="B49" s="189"/>
      <c r="C49" s="190"/>
      <c r="D49" s="190"/>
      <c r="E49" s="190"/>
    </row>
    <row r="50" spans="2:5">
      <c r="B50" s="189"/>
      <c r="C50" s="190"/>
      <c r="D50" s="190"/>
      <c r="E50" s="190"/>
    </row>
    <row r="51" spans="2:5">
      <c r="B51" s="189"/>
      <c r="C51" s="190"/>
      <c r="D51" s="190"/>
      <c r="E51" s="190"/>
    </row>
    <row r="52" spans="2:5">
      <c r="B52" s="189"/>
      <c r="C52" s="190"/>
      <c r="D52" s="190"/>
      <c r="E52" s="190"/>
    </row>
    <row r="53" spans="2:5">
      <c r="B53" s="189"/>
      <c r="C53" s="190"/>
      <c r="D53" s="190"/>
      <c r="E53" s="190"/>
    </row>
    <row r="54" spans="2:5">
      <c r="B54" s="189"/>
      <c r="C54" s="190"/>
      <c r="D54" s="190"/>
      <c r="E54" s="190"/>
    </row>
    <row r="55" spans="2:5">
      <c r="B55" s="189"/>
      <c r="C55" s="190"/>
      <c r="D55" s="190"/>
      <c r="E55" s="190"/>
    </row>
    <row r="56" spans="2:5">
      <c r="B56" s="189"/>
      <c r="C56" s="190"/>
      <c r="D56" s="190"/>
      <c r="E56" s="190"/>
    </row>
    <row r="57" spans="2:5">
      <c r="B57" s="189"/>
      <c r="C57" s="190"/>
      <c r="D57" s="190"/>
      <c r="E57" s="190"/>
    </row>
    <row r="58" spans="2:5">
      <c r="B58" s="189"/>
      <c r="C58" s="190"/>
      <c r="D58" s="190"/>
      <c r="E58" s="190"/>
    </row>
    <row r="59" spans="2:5">
      <c r="B59" s="189"/>
      <c r="C59" s="190"/>
      <c r="D59" s="190"/>
      <c r="E59" s="190"/>
    </row>
    <row r="60" spans="2:5">
      <c r="B60" s="189"/>
      <c r="C60" s="190"/>
      <c r="D60" s="190"/>
      <c r="E60" s="190"/>
    </row>
    <row r="61" spans="2:5">
      <c r="B61" s="189"/>
      <c r="C61" s="190"/>
      <c r="D61" s="190"/>
      <c r="E61" s="190"/>
    </row>
    <row r="62" spans="2:5">
      <c r="B62" s="189"/>
      <c r="C62" s="190"/>
      <c r="D62" s="190"/>
      <c r="E62" s="190"/>
    </row>
    <row r="63" spans="2:5">
      <c r="B63" s="189"/>
      <c r="C63" s="190"/>
      <c r="D63" s="190"/>
      <c r="E63" s="190"/>
    </row>
    <row r="64" spans="2:5">
      <c r="B64" s="189"/>
      <c r="C64" s="190"/>
      <c r="D64" s="190"/>
      <c r="E64" s="190"/>
    </row>
    <row r="65" spans="2:5">
      <c r="B65" s="189"/>
      <c r="C65" s="190"/>
      <c r="D65" s="190"/>
      <c r="E65" s="190"/>
    </row>
    <row r="66" spans="2:5">
      <c r="B66" s="189"/>
      <c r="C66" s="190"/>
      <c r="D66" s="190"/>
      <c r="E66" s="190"/>
    </row>
    <row r="67" spans="2:5">
      <c r="B67" s="189"/>
      <c r="C67" s="190"/>
      <c r="D67" s="190"/>
      <c r="E67" s="190"/>
    </row>
    <row r="68" spans="2:5">
      <c r="B68" s="189"/>
      <c r="C68" s="190"/>
      <c r="D68" s="190"/>
      <c r="E68" s="190"/>
    </row>
    <row r="69" spans="2:5">
      <c r="B69" s="189"/>
      <c r="C69" s="190"/>
      <c r="D69" s="190"/>
      <c r="E69" s="190"/>
    </row>
    <row r="70" spans="2:5">
      <c r="B70" s="189"/>
      <c r="C70" s="190"/>
      <c r="D70" s="190"/>
      <c r="E70" s="190"/>
    </row>
    <row r="71" spans="2:5">
      <c r="B71" s="189"/>
      <c r="C71" s="190"/>
      <c r="D71" s="190"/>
      <c r="E71" s="190"/>
    </row>
    <row r="72" spans="2:5">
      <c r="B72" s="189"/>
      <c r="C72" s="190"/>
      <c r="D72" s="190"/>
      <c r="E72" s="190"/>
    </row>
    <row r="73" spans="2:5">
      <c r="B73" s="189"/>
      <c r="C73" s="190"/>
      <c r="D73" s="190"/>
      <c r="E73" s="190"/>
    </row>
    <row r="74" spans="2:5">
      <c r="B74" s="189"/>
      <c r="C74" s="190"/>
      <c r="D74" s="190"/>
      <c r="E74" s="190"/>
    </row>
    <row r="75" spans="2:5">
      <c r="B75" s="189"/>
      <c r="C75" s="190"/>
      <c r="D75" s="190"/>
      <c r="E75" s="190"/>
    </row>
    <row r="76" spans="2:5">
      <c r="B76" s="189"/>
      <c r="C76" s="190"/>
      <c r="D76" s="190"/>
      <c r="E76" s="190"/>
    </row>
    <row r="77" spans="2:5">
      <c r="B77" s="189"/>
      <c r="C77" s="190"/>
      <c r="D77" s="190"/>
      <c r="E77" s="190"/>
    </row>
    <row r="78" spans="2:5">
      <c r="B78" s="189"/>
      <c r="C78" s="190"/>
      <c r="D78" s="190"/>
      <c r="E78" s="190"/>
    </row>
    <row r="79" spans="2:5">
      <c r="B79" s="189"/>
      <c r="C79" s="190"/>
      <c r="D79" s="190"/>
      <c r="E79" s="190"/>
    </row>
    <row r="80" spans="2:5">
      <c r="B80" s="189"/>
      <c r="C80" s="190"/>
      <c r="D80" s="190"/>
      <c r="E80" s="190"/>
    </row>
    <row r="81" spans="2:5">
      <c r="B81" s="189"/>
      <c r="C81" s="190"/>
      <c r="D81" s="190"/>
      <c r="E81" s="190"/>
    </row>
    <row r="82" spans="2:5">
      <c r="B82" s="189"/>
      <c r="C82" s="190"/>
      <c r="D82" s="190"/>
      <c r="E82" s="190"/>
    </row>
    <row r="83" spans="2:5">
      <c r="B83" s="189"/>
      <c r="C83" s="190"/>
      <c r="D83" s="190"/>
      <c r="E83" s="190"/>
    </row>
    <row r="84" spans="2:5">
      <c r="B84" s="189"/>
      <c r="C84" s="190"/>
      <c r="D84" s="190"/>
      <c r="E84" s="190"/>
    </row>
    <row r="85" spans="2:5">
      <c r="B85" s="189"/>
      <c r="C85" s="190"/>
      <c r="D85" s="190"/>
      <c r="E85" s="190"/>
    </row>
    <row r="86" spans="2:5">
      <c r="B86" s="189"/>
      <c r="C86" s="190"/>
      <c r="D86" s="190"/>
      <c r="E86" s="190"/>
    </row>
    <row r="87" spans="2:5">
      <c r="B87" s="189"/>
      <c r="C87" s="190"/>
      <c r="D87" s="190"/>
      <c r="E87" s="190"/>
    </row>
    <row r="88" spans="2:5">
      <c r="B88" s="189"/>
      <c r="C88" s="190"/>
      <c r="D88" s="190"/>
      <c r="E88" s="190"/>
    </row>
    <row r="89" spans="2:5">
      <c r="B89" s="189"/>
      <c r="C89" s="190"/>
      <c r="D89" s="190"/>
      <c r="E89" s="190"/>
    </row>
    <row r="90" spans="2:5">
      <c r="B90" s="189"/>
      <c r="C90" s="190"/>
      <c r="D90" s="190"/>
      <c r="E90" s="190"/>
    </row>
    <row r="91" spans="2:5">
      <c r="B91" s="189"/>
      <c r="C91" s="190"/>
      <c r="D91" s="190"/>
      <c r="E91" s="190"/>
    </row>
    <row r="92" spans="2:5">
      <c r="B92" s="189"/>
      <c r="C92" s="190"/>
      <c r="D92" s="190"/>
      <c r="E92" s="190"/>
    </row>
    <row r="93" spans="2:5">
      <c r="B93" s="189"/>
      <c r="C93" s="190"/>
      <c r="D93" s="190"/>
      <c r="E93" s="190"/>
    </row>
    <row r="94" spans="2:5">
      <c r="B94" s="189"/>
      <c r="C94" s="190"/>
      <c r="D94" s="190"/>
      <c r="E94" s="190"/>
    </row>
    <row r="95" spans="2:5">
      <c r="B95" s="189"/>
      <c r="C95" s="190"/>
      <c r="D95" s="190"/>
      <c r="E95" s="190"/>
    </row>
    <row r="96" spans="2:5">
      <c r="B96" s="189"/>
      <c r="C96" s="190"/>
      <c r="D96" s="190"/>
      <c r="E96" s="190"/>
    </row>
    <row r="97" spans="2:5">
      <c r="B97" s="189"/>
      <c r="C97" s="190"/>
      <c r="D97" s="190"/>
      <c r="E97" s="190"/>
    </row>
    <row r="98" spans="2:5">
      <c r="B98" s="189"/>
      <c r="C98" s="190"/>
      <c r="D98" s="190"/>
      <c r="E98" s="190"/>
    </row>
    <row r="99" spans="2:5">
      <c r="B99" s="189"/>
      <c r="C99" s="190"/>
      <c r="D99" s="190"/>
      <c r="E99" s="190"/>
    </row>
    <row r="100" spans="2:5">
      <c r="B100" s="189"/>
      <c r="C100" s="190"/>
      <c r="D100" s="190"/>
      <c r="E100" s="190"/>
    </row>
    <row r="101" spans="2:5">
      <c r="B101" s="189"/>
      <c r="C101" s="190"/>
      <c r="D101" s="190"/>
      <c r="E101" s="190"/>
    </row>
    <row r="102" spans="2:5">
      <c r="B102" s="189"/>
      <c r="C102" s="190"/>
      <c r="D102" s="190"/>
      <c r="E102" s="190"/>
    </row>
  </sheetData>
  <mergeCells count="2">
    <mergeCell ref="B2:E2"/>
    <mergeCell ref="A4:A12"/>
  </mergeCells>
  <dataValidations count="6">
    <dataValidation type="list" allowBlank="1" showInputMessage="1" showErrorMessage="1" promptTitle="Sélectionnez un poste de dépense" prompt="Cliquez sur le menu déroulant" sqref="B13:B102" xr:uid="{3E4B0EC0-0DE5-4760-9F7A-949A7D3AB830}">
      <formula1>"Etude de faisabilité , Réa-PDE-JA , Conseil technique , Conseil aux opé éco de dev rural et/ou culturel , Conseil-DJA , Conseil-PDE-JA , Suivi-PDE-JA , Conseil réduction pollution sol , Conseil réduction déchets"</formula1>
    </dataValidation>
    <dataValidation type="list" allowBlank="1" showInputMessage="1" showErrorMessage="1" promptTitle="Sélectionnez une sous-opération " prompt="Cliquez sur le menu déroulant et associez une sous-opération au poste choisi tel que présenté dans les lignes 4 à 12" sqref="C13:C102" xr:uid="{A1706B34-A26F-449D-9203-8C499F88E6FF}">
      <formula1>"Etude faisabilité d'un projet pour les jeunes agriculteurs , Conseil exploitant en phase installation et/ou développement, Accompagnement recherche financement , Suivi de mise en œuvre , Conseil impact environnemental"</formula1>
    </dataValidation>
    <dataValidation type="list" allowBlank="1" showInputMessage="1" showErrorMessage="1" sqref="D4:D12" xr:uid="{D5AF6A31-54E2-499D-8314-1D0A9462A0E9}">
      <formula1>"Au réel, OCS , Coût unitaire"</formula1>
    </dataValidation>
    <dataValidation type="list" allowBlank="1" showInputMessage="1" showErrorMessage="1" promptTitle="Au réal ou au forfait (OCS)" prompt="Choisissez parmi au réel ou OCS selon la modalité de calcul choisie" sqref="D13:D102" xr:uid="{3EBC20F7-5837-4C31-A170-CE841CC49F3F}">
      <formula1>"Au réel, OCS , Coût unitaire"</formula1>
    </dataValidation>
    <dataValidation type="list" allowBlank="1" showInputMessage="1" showErrorMessage="1" sqref="E4:E12" xr:uid="{30FA4FE2-D43D-4BB7-A608-714D41C37C79}">
      <formula1>"1- Frais de personnel, 2- OCS forfaitaire, 3 - Coût unitaire conseil"</formula1>
    </dataValidation>
    <dataValidation type="list" allowBlank="1" showInputMessage="1" showErrorMessage="1" promptTitle="Catégorie de dépense" prompt="Choisissez entre Frais de personnel et OCS selon la réponse entrée en colonne E" sqref="E13:E102" xr:uid="{8E5337EB-A172-488E-9D02-2550EEE1315F}">
      <formula1>"1-Frais de personnel , 2-OCS , 3-Coût unitaire"</formula1>
    </dataValidation>
  </dataValidation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D6DE7-4FDE-4690-9108-12579FD1BD4F}">
  <sheetPr codeName="Feuil7">
    <pageSetUpPr fitToPage="1"/>
  </sheetPr>
  <dimension ref="A1:AK105"/>
  <sheetViews>
    <sheetView showGridLines="0" zoomScale="60" zoomScaleNormal="60" workbookViewId="0">
      <selection activeCell="B5" sqref="B5"/>
    </sheetView>
  </sheetViews>
  <sheetFormatPr baseColWidth="10" defaultColWidth="11.453125" defaultRowHeight="14.5" outlineLevelCol="1"/>
  <cols>
    <col min="1" max="1" width="10.6328125" style="37" customWidth="1"/>
    <col min="2" max="7" width="27.6328125" style="37" customWidth="1"/>
    <col min="8" max="8" width="21.81640625" style="37" customWidth="1"/>
    <col min="9" max="10" width="19.6328125" style="37" customWidth="1"/>
    <col min="11" max="11" width="21.6328125" style="37" customWidth="1"/>
    <col min="12" max="13" width="19.6328125" style="37" customWidth="1"/>
    <col min="14" max="14" width="19.453125" style="37" customWidth="1"/>
    <col min="15" max="16" width="19.6328125" style="37" customWidth="1"/>
    <col min="17" max="17" width="50.6328125" style="37" customWidth="1"/>
    <col min="18" max="20" width="27.6328125" style="37" customWidth="1" outlineLevel="1"/>
    <col min="21" max="23" width="27.6328125" style="37" customWidth="1"/>
    <col min="24" max="33" width="19.6328125" style="37" customWidth="1" outlineLevel="1"/>
    <col min="34" max="34" width="50.6328125" style="37" customWidth="1" outlineLevel="1"/>
    <col min="35" max="35" width="80.6328125" style="37" customWidth="1" outlineLevel="1"/>
    <col min="36" max="36" width="19.6328125" style="37" customWidth="1" outlineLevel="1"/>
    <col min="37" max="16384" width="11.453125" style="37"/>
  </cols>
  <sheetData>
    <row r="1" spans="1:36" ht="73.5" customHeight="1">
      <c r="A1" s="326" t="s">
        <v>65</v>
      </c>
      <c r="B1" s="326"/>
      <c r="C1" s="326"/>
      <c r="D1" s="326"/>
      <c r="E1" s="326"/>
      <c r="F1" s="326"/>
      <c r="G1" s="326"/>
      <c r="H1" s="326"/>
      <c r="I1" s="326"/>
      <c r="J1" s="326"/>
      <c r="K1" s="326"/>
      <c r="L1" s="326"/>
      <c r="M1" s="326"/>
      <c r="N1" s="326"/>
      <c r="O1" s="326"/>
      <c r="P1" s="327"/>
      <c r="Q1" s="328"/>
      <c r="R1" s="335" t="s">
        <v>405</v>
      </c>
      <c r="S1" s="336"/>
      <c r="T1" s="336"/>
      <c r="U1" s="336"/>
      <c r="V1" s="336"/>
      <c r="W1" s="336"/>
      <c r="X1" s="336"/>
      <c r="Y1" s="336"/>
      <c r="Z1" s="336"/>
      <c r="AA1" s="336"/>
      <c r="AB1" s="336"/>
      <c r="AC1" s="336"/>
      <c r="AD1" s="336"/>
      <c r="AE1" s="336"/>
      <c r="AF1" s="336"/>
      <c r="AG1" s="336"/>
      <c r="AH1" s="336"/>
      <c r="AI1" s="336"/>
      <c r="AJ1" s="337"/>
    </row>
    <row r="2" spans="1:36" ht="73.5" customHeight="1">
      <c r="A2" s="331" t="s">
        <v>59</v>
      </c>
      <c r="B2" s="100" t="s">
        <v>66</v>
      </c>
      <c r="C2" s="100" t="s">
        <v>64</v>
      </c>
      <c r="D2" s="100" t="s">
        <v>67</v>
      </c>
      <c r="E2" s="99" t="s">
        <v>68</v>
      </c>
      <c r="F2" s="99" t="s">
        <v>69</v>
      </c>
      <c r="G2" s="99" t="s">
        <v>392</v>
      </c>
      <c r="H2" s="99" t="s">
        <v>60</v>
      </c>
      <c r="I2" s="340" t="s">
        <v>70</v>
      </c>
      <c r="J2" s="341"/>
      <c r="K2" s="342"/>
      <c r="L2" s="100" t="s">
        <v>71</v>
      </c>
      <c r="M2" s="100" t="s">
        <v>72</v>
      </c>
      <c r="N2" s="100" t="s">
        <v>73</v>
      </c>
      <c r="O2" s="100" t="s">
        <v>74</v>
      </c>
      <c r="P2" s="174" t="s">
        <v>75</v>
      </c>
      <c r="Q2" s="88" t="s">
        <v>42</v>
      </c>
      <c r="R2" s="92" t="s">
        <v>76</v>
      </c>
      <c r="S2" s="85" t="s">
        <v>64</v>
      </c>
      <c r="T2" s="85" t="s">
        <v>67</v>
      </c>
      <c r="U2" s="98" t="s">
        <v>68</v>
      </c>
      <c r="V2" s="98" t="s">
        <v>69</v>
      </c>
      <c r="W2" s="98" t="s">
        <v>396</v>
      </c>
      <c r="X2" s="85" t="s">
        <v>60</v>
      </c>
      <c r="Y2" s="343" t="s">
        <v>70</v>
      </c>
      <c r="Z2" s="344"/>
      <c r="AA2" s="345"/>
      <c r="AB2" s="85" t="s">
        <v>71</v>
      </c>
      <c r="AC2" s="85" t="s">
        <v>72</v>
      </c>
      <c r="AD2" s="85" t="s">
        <v>73</v>
      </c>
      <c r="AE2" s="85" t="s">
        <v>74</v>
      </c>
      <c r="AF2" s="85" t="s">
        <v>75</v>
      </c>
      <c r="AG2" s="182" t="s">
        <v>77</v>
      </c>
      <c r="AH2" s="85" t="s">
        <v>61</v>
      </c>
      <c r="AI2" s="85" t="s">
        <v>44</v>
      </c>
      <c r="AJ2" s="85" t="s">
        <v>20</v>
      </c>
    </row>
    <row r="3" spans="1:36" ht="116">
      <c r="A3" s="332"/>
      <c r="B3" s="78" t="s">
        <v>78</v>
      </c>
      <c r="C3" s="78" t="s">
        <v>79</v>
      </c>
      <c r="D3" s="78" t="s">
        <v>80</v>
      </c>
      <c r="E3" s="76" t="s">
        <v>81</v>
      </c>
      <c r="F3" s="76" t="s">
        <v>82</v>
      </c>
      <c r="G3" s="76" t="s">
        <v>393</v>
      </c>
      <c r="H3" s="76" t="s">
        <v>62</v>
      </c>
      <c r="I3" s="76" t="s">
        <v>83</v>
      </c>
      <c r="J3" s="76" t="s">
        <v>84</v>
      </c>
      <c r="K3" s="78" t="s">
        <v>85</v>
      </c>
      <c r="L3" s="78" t="s">
        <v>86</v>
      </c>
      <c r="M3" s="78" t="s">
        <v>87</v>
      </c>
      <c r="N3" s="78" t="s">
        <v>88</v>
      </c>
      <c r="O3" s="78" t="s">
        <v>89</v>
      </c>
      <c r="P3" s="175" t="s">
        <v>90</v>
      </c>
      <c r="Q3" s="89" t="s">
        <v>46</v>
      </c>
      <c r="R3" s="93" t="s">
        <v>47</v>
      </c>
      <c r="S3" s="84" t="s">
        <v>47</v>
      </c>
      <c r="T3" s="84" t="s">
        <v>47</v>
      </c>
      <c r="U3" s="84" t="s">
        <v>47</v>
      </c>
      <c r="V3" s="84" t="s">
        <v>47</v>
      </c>
      <c r="W3" s="84" t="s">
        <v>47</v>
      </c>
      <c r="X3" s="84" t="s">
        <v>47</v>
      </c>
      <c r="Y3" s="84" t="s">
        <v>91</v>
      </c>
      <c r="Z3" s="84" t="s">
        <v>92</v>
      </c>
      <c r="AA3" s="84" t="s">
        <v>93</v>
      </c>
      <c r="AB3" s="84" t="s">
        <v>47</v>
      </c>
      <c r="AC3" s="84" t="s">
        <v>47</v>
      </c>
      <c r="AD3" s="84" t="s">
        <v>47</v>
      </c>
      <c r="AE3" s="84" t="s">
        <v>47</v>
      </c>
      <c r="AF3" s="84" t="s">
        <v>47</v>
      </c>
      <c r="AG3" s="183" t="s">
        <v>63</v>
      </c>
      <c r="AH3" s="83" t="s">
        <v>48</v>
      </c>
      <c r="AI3" s="83" t="s">
        <v>49</v>
      </c>
      <c r="AJ3" s="83" t="s">
        <v>50</v>
      </c>
    </row>
    <row r="4" spans="1:36" ht="43.5">
      <c r="A4" s="77" t="s">
        <v>51</v>
      </c>
      <c r="B4" s="80" t="s">
        <v>94</v>
      </c>
      <c r="C4" s="80" t="s">
        <v>95</v>
      </c>
      <c r="D4" s="77" t="s">
        <v>96</v>
      </c>
      <c r="E4" s="164">
        <v>1</v>
      </c>
      <c r="F4" s="77" t="s">
        <v>97</v>
      </c>
      <c r="G4" s="77" t="s">
        <v>397</v>
      </c>
      <c r="H4" s="77" t="s">
        <v>385</v>
      </c>
      <c r="I4" s="166">
        <v>2000</v>
      </c>
      <c r="J4" s="166">
        <v>500</v>
      </c>
      <c r="K4" s="169">
        <f>I4+J4</f>
        <v>2500</v>
      </c>
      <c r="L4" s="81">
        <v>100</v>
      </c>
      <c r="M4" s="170">
        <f>K4/L4</f>
        <v>25</v>
      </c>
      <c r="N4" s="81">
        <v>120</v>
      </c>
      <c r="O4" s="173">
        <f>M4*N4</f>
        <v>3000</v>
      </c>
      <c r="P4" s="176" t="s">
        <v>98</v>
      </c>
      <c r="Q4" s="90" t="s">
        <v>99</v>
      </c>
      <c r="R4" s="95"/>
      <c r="S4" s="80"/>
      <c r="T4" s="77"/>
      <c r="U4" s="164"/>
      <c r="V4" s="77"/>
      <c r="W4" s="77"/>
      <c r="X4" s="77"/>
      <c r="Y4" s="77"/>
      <c r="Z4" s="77"/>
      <c r="AA4" s="81"/>
      <c r="AB4" s="81"/>
      <c r="AC4" s="81"/>
      <c r="AD4" s="81"/>
      <c r="AE4" s="81"/>
      <c r="AF4" s="81"/>
      <c r="AG4" s="184"/>
      <c r="AH4" s="79"/>
      <c r="AI4" s="86"/>
      <c r="AJ4" s="86"/>
    </row>
    <row r="5" spans="1:36">
      <c r="A5" s="38">
        <v>1</v>
      </c>
      <c r="B5" s="39"/>
      <c r="C5" s="39"/>
      <c r="D5" s="9"/>
      <c r="E5" s="165"/>
      <c r="F5" s="9"/>
      <c r="G5" s="189"/>
      <c r="H5" s="190"/>
      <c r="I5" s="168"/>
      <c r="J5" s="168"/>
      <c r="K5" s="172">
        <f>I5+J5</f>
        <v>0</v>
      </c>
      <c r="L5" s="71"/>
      <c r="M5" s="171" t="e">
        <f t="shared" ref="M5:M68" si="0">K5/L5</f>
        <v>#DIV/0!</v>
      </c>
      <c r="N5" s="71"/>
      <c r="O5" s="167" t="e">
        <f>M5*N5</f>
        <v>#DIV/0!</v>
      </c>
      <c r="P5" s="178"/>
      <c r="Q5" s="91"/>
      <c r="R5" s="94">
        <f t="shared" ref="R5:AF5" si="1">B5</f>
        <v>0</v>
      </c>
      <c r="S5" s="9">
        <f t="shared" si="1"/>
        <v>0</v>
      </c>
      <c r="T5" s="9">
        <f t="shared" si="1"/>
        <v>0</v>
      </c>
      <c r="U5" s="165">
        <f t="shared" si="1"/>
        <v>0</v>
      </c>
      <c r="V5" s="9">
        <f t="shared" si="1"/>
        <v>0</v>
      </c>
      <c r="W5" s="9">
        <f t="shared" si="1"/>
        <v>0</v>
      </c>
      <c r="X5" s="9">
        <f t="shared" si="1"/>
        <v>0</v>
      </c>
      <c r="Y5" s="168">
        <f t="shared" si="1"/>
        <v>0</v>
      </c>
      <c r="Z5" s="168">
        <f t="shared" si="1"/>
        <v>0</v>
      </c>
      <c r="AA5" s="74">
        <f t="shared" si="1"/>
        <v>0</v>
      </c>
      <c r="AB5" s="74">
        <f t="shared" si="1"/>
        <v>0</v>
      </c>
      <c r="AC5" s="73" t="e">
        <f t="shared" si="1"/>
        <v>#DIV/0!</v>
      </c>
      <c r="AD5" s="74">
        <f t="shared" si="1"/>
        <v>0</v>
      </c>
      <c r="AE5" s="74" t="e">
        <f t="shared" si="1"/>
        <v>#DIV/0!</v>
      </c>
      <c r="AF5" s="74">
        <f t="shared" si="1"/>
        <v>0</v>
      </c>
      <c r="AG5" s="185">
        <f t="shared" ref="AG5:AG36" si="2">IF(AD5&lt;&gt;0,AD5*AA5/AB5,0)</f>
        <v>0</v>
      </c>
      <c r="AH5" s="72"/>
      <c r="AI5" s="105" t="e" cm="1">
        <f t="array" ref="AI5">_xlfn.IFS(AG5&gt;O5,"KO : Le montant retenu est supérieur au montant présenté. Merci de revoir la ligne de dépense ou plafonner son montant.",O5=0,"",AG5=O5,"OK",AG5&lt;O5,"Montant instruit inférieur au montant présenté.")</f>
        <v>#DIV/0!</v>
      </c>
      <c r="AJ5" s="70" t="e">
        <f t="shared" ref="AJ5:AJ36" si="3">O5-AG5</f>
        <v>#DIV/0!</v>
      </c>
    </row>
    <row r="6" spans="1:36">
      <c r="A6" s="38">
        <v>2</v>
      </c>
      <c r="B6" s="39"/>
      <c r="C6" s="39"/>
      <c r="D6" s="9"/>
      <c r="E6" s="165"/>
      <c r="F6" s="9"/>
      <c r="G6" s="189"/>
      <c r="H6" s="190"/>
      <c r="I6" s="168"/>
      <c r="J6" s="168"/>
      <c r="K6" s="172">
        <f t="shared" ref="K6:K68" si="4">I6+J6</f>
        <v>0</v>
      </c>
      <c r="L6" s="71"/>
      <c r="M6" s="171" t="e">
        <f t="shared" si="0"/>
        <v>#DIV/0!</v>
      </c>
      <c r="N6" s="71"/>
      <c r="O6" s="167" t="e">
        <f t="shared" ref="O6:O69" si="5">M6*N6</f>
        <v>#DIV/0!</v>
      </c>
      <c r="P6" s="178"/>
      <c r="Q6" s="91"/>
      <c r="R6" s="94">
        <f t="shared" ref="R6:R37" si="6">B6</f>
        <v>0</v>
      </c>
      <c r="S6" s="9">
        <f t="shared" ref="S6:S37" si="7">C6</f>
        <v>0</v>
      </c>
      <c r="T6" s="9">
        <f t="shared" ref="T6:T37" si="8">D6</f>
        <v>0</v>
      </c>
      <c r="U6" s="165">
        <f t="shared" ref="U6:U69" si="9">E6</f>
        <v>0</v>
      </c>
      <c r="V6" s="9">
        <f t="shared" ref="V6:V69" si="10">F6</f>
        <v>0</v>
      </c>
      <c r="W6" s="9">
        <f t="shared" ref="W6:W69" si="11">G6</f>
        <v>0</v>
      </c>
      <c r="X6" s="9">
        <f t="shared" ref="X6:X37" si="12">H6</f>
        <v>0</v>
      </c>
      <c r="Y6" s="168">
        <f t="shared" ref="Y6:Y69" si="13">I6</f>
        <v>0</v>
      </c>
      <c r="Z6" s="168">
        <f t="shared" ref="Z6:Z69" si="14">J6</f>
        <v>0</v>
      </c>
      <c r="AA6" s="74">
        <f t="shared" ref="AA6:AA37" si="15">K6</f>
        <v>0</v>
      </c>
      <c r="AB6" s="74">
        <f t="shared" ref="AB6:AB37" si="16">L6</f>
        <v>0</v>
      </c>
      <c r="AC6" s="73" t="e">
        <f t="shared" ref="AC6:AC69" si="17">M6</f>
        <v>#DIV/0!</v>
      </c>
      <c r="AD6" s="74">
        <f t="shared" ref="AD6:AD37" si="18">N6</f>
        <v>0</v>
      </c>
      <c r="AE6" s="74" t="e">
        <f t="shared" ref="AE6:AE69" si="19">O6</f>
        <v>#DIV/0!</v>
      </c>
      <c r="AF6" s="74">
        <f t="shared" ref="AF6:AF69" si="20">P6</f>
        <v>0</v>
      </c>
      <c r="AG6" s="185">
        <f t="shared" si="2"/>
        <v>0</v>
      </c>
      <c r="AH6" s="72"/>
      <c r="AI6" s="105" t="e" cm="1">
        <f t="array" ref="AI6">_xlfn.IFS(AG6&gt;O6,"KO : Le montant retenu est supérieur au montant présenté. Merci de revoir la ligne de dépense ou plafonner son montant.",O6=0,"",AG6=O6,"OK",AG6&lt;O6,"Montant instruit inférieur au montant présenté.")</f>
        <v>#DIV/0!</v>
      </c>
      <c r="AJ6" s="70" t="e">
        <f t="shared" si="3"/>
        <v>#DIV/0!</v>
      </c>
    </row>
    <row r="7" spans="1:36">
      <c r="A7" s="38">
        <v>3</v>
      </c>
      <c r="B7" s="39"/>
      <c r="C7" s="39"/>
      <c r="D7" s="9"/>
      <c r="E7" s="165"/>
      <c r="F7" s="9"/>
      <c r="G7" s="189"/>
      <c r="H7" s="190"/>
      <c r="I7" s="168"/>
      <c r="J7" s="168"/>
      <c r="K7" s="172">
        <f t="shared" si="4"/>
        <v>0</v>
      </c>
      <c r="L7" s="71"/>
      <c r="M7" s="171" t="e">
        <f t="shared" si="0"/>
        <v>#DIV/0!</v>
      </c>
      <c r="N7" s="71"/>
      <c r="O7" s="167" t="e">
        <f t="shared" si="5"/>
        <v>#DIV/0!</v>
      </c>
      <c r="P7" s="178"/>
      <c r="Q7" s="91"/>
      <c r="R7" s="94">
        <f t="shared" si="6"/>
        <v>0</v>
      </c>
      <c r="S7" s="9">
        <f t="shared" si="7"/>
        <v>0</v>
      </c>
      <c r="T7" s="9">
        <f t="shared" si="8"/>
        <v>0</v>
      </c>
      <c r="U7" s="165">
        <f t="shared" si="9"/>
        <v>0</v>
      </c>
      <c r="V7" s="9">
        <f t="shared" si="10"/>
        <v>0</v>
      </c>
      <c r="W7" s="9">
        <f t="shared" si="11"/>
        <v>0</v>
      </c>
      <c r="X7" s="9">
        <f t="shared" si="12"/>
        <v>0</v>
      </c>
      <c r="Y7" s="168">
        <f t="shared" si="13"/>
        <v>0</v>
      </c>
      <c r="Z7" s="168">
        <f t="shared" si="14"/>
        <v>0</v>
      </c>
      <c r="AA7" s="74">
        <f t="shared" si="15"/>
        <v>0</v>
      </c>
      <c r="AB7" s="74">
        <f t="shared" si="16"/>
        <v>0</v>
      </c>
      <c r="AC7" s="73" t="e">
        <f t="shared" si="17"/>
        <v>#DIV/0!</v>
      </c>
      <c r="AD7" s="74">
        <f t="shared" si="18"/>
        <v>0</v>
      </c>
      <c r="AE7" s="74" t="e">
        <f t="shared" si="19"/>
        <v>#DIV/0!</v>
      </c>
      <c r="AF7" s="74">
        <f>P7</f>
        <v>0</v>
      </c>
      <c r="AG7" s="185">
        <f t="shared" si="2"/>
        <v>0</v>
      </c>
      <c r="AH7" s="72"/>
      <c r="AI7" s="105" t="e" cm="1">
        <f t="array" ref="AI7">_xlfn.IFS(AG7&gt;O7,"KO : Le montant retenu est supérieur au montant présenté. Merci de revoir la ligne de dépense ou plafonner son montant.",O7=0,"",AG7=O7,"OK",AG7&lt;O7,"Montant instruit inférieur au montant présenté.")</f>
        <v>#DIV/0!</v>
      </c>
      <c r="AJ7" s="70" t="e">
        <f t="shared" si="3"/>
        <v>#DIV/0!</v>
      </c>
    </row>
    <row r="8" spans="1:36">
      <c r="A8" s="38">
        <v>4</v>
      </c>
      <c r="B8" s="39"/>
      <c r="C8" s="39"/>
      <c r="D8" s="9"/>
      <c r="E8" s="165"/>
      <c r="F8" s="9"/>
      <c r="G8" s="189"/>
      <c r="H8" s="190"/>
      <c r="I8" s="168"/>
      <c r="J8" s="168"/>
      <c r="K8" s="172">
        <f t="shared" si="4"/>
        <v>0</v>
      </c>
      <c r="L8" s="71"/>
      <c r="M8" s="171" t="e">
        <f t="shared" si="0"/>
        <v>#DIV/0!</v>
      </c>
      <c r="N8" s="71"/>
      <c r="O8" s="167" t="e">
        <f t="shared" si="5"/>
        <v>#DIV/0!</v>
      </c>
      <c r="P8" s="178"/>
      <c r="Q8" s="91"/>
      <c r="R8" s="94">
        <f t="shared" si="6"/>
        <v>0</v>
      </c>
      <c r="S8" s="9">
        <f t="shared" si="7"/>
        <v>0</v>
      </c>
      <c r="T8" s="9">
        <f t="shared" si="8"/>
        <v>0</v>
      </c>
      <c r="U8" s="165">
        <f t="shared" si="9"/>
        <v>0</v>
      </c>
      <c r="V8" s="9">
        <f t="shared" si="10"/>
        <v>0</v>
      </c>
      <c r="W8" s="9">
        <f t="shared" si="11"/>
        <v>0</v>
      </c>
      <c r="X8" s="9">
        <f>H7</f>
        <v>0</v>
      </c>
      <c r="Y8" s="168">
        <f t="shared" si="13"/>
        <v>0</v>
      </c>
      <c r="Z8" s="168">
        <f t="shared" si="14"/>
        <v>0</v>
      </c>
      <c r="AA8" s="74">
        <f t="shared" si="15"/>
        <v>0</v>
      </c>
      <c r="AB8" s="74">
        <f t="shared" si="16"/>
        <v>0</v>
      </c>
      <c r="AC8" s="73" t="e">
        <f t="shared" si="17"/>
        <v>#DIV/0!</v>
      </c>
      <c r="AD8" s="74">
        <f t="shared" si="18"/>
        <v>0</v>
      </c>
      <c r="AE8" s="74" t="e">
        <f t="shared" si="19"/>
        <v>#DIV/0!</v>
      </c>
      <c r="AF8" s="74">
        <f t="shared" si="20"/>
        <v>0</v>
      </c>
      <c r="AG8" s="185">
        <f t="shared" si="2"/>
        <v>0</v>
      </c>
      <c r="AH8" s="72"/>
      <c r="AI8" s="105" t="e" cm="1">
        <f t="array" ref="AI8">_xlfn.IFS(AG8&gt;O8,"KO : Le montant retenu est supérieur au montant présenté. Merci de revoir la ligne de dépense ou plafonner son montant.",O8=0,"",AG8=O8,"OK",AG8&lt;O8,"Montant instruit inférieur au montant présenté.")</f>
        <v>#DIV/0!</v>
      </c>
      <c r="AJ8" s="70" t="e">
        <f t="shared" si="3"/>
        <v>#DIV/0!</v>
      </c>
    </row>
    <row r="9" spans="1:36">
      <c r="A9" s="38">
        <v>5</v>
      </c>
      <c r="B9" s="39"/>
      <c r="C9" s="39"/>
      <c r="D9" s="9"/>
      <c r="E9" s="165"/>
      <c r="F9" s="9"/>
      <c r="G9" s="189"/>
      <c r="H9" s="190"/>
      <c r="I9" s="168"/>
      <c r="J9" s="168"/>
      <c r="K9" s="172">
        <f t="shared" si="4"/>
        <v>0</v>
      </c>
      <c r="L9" s="71"/>
      <c r="M9" s="171" t="e">
        <f t="shared" si="0"/>
        <v>#DIV/0!</v>
      </c>
      <c r="N9" s="71"/>
      <c r="O9" s="167" t="e">
        <f t="shared" si="5"/>
        <v>#DIV/0!</v>
      </c>
      <c r="P9" s="178"/>
      <c r="Q9" s="91"/>
      <c r="R9" s="94">
        <f t="shared" si="6"/>
        <v>0</v>
      </c>
      <c r="S9" s="9">
        <f t="shared" si="7"/>
        <v>0</v>
      </c>
      <c r="T9" s="9">
        <f t="shared" si="8"/>
        <v>0</v>
      </c>
      <c r="U9" s="165">
        <f t="shared" si="9"/>
        <v>0</v>
      </c>
      <c r="V9" s="9">
        <f t="shared" si="10"/>
        <v>0</v>
      </c>
      <c r="W9" s="9">
        <f t="shared" si="11"/>
        <v>0</v>
      </c>
      <c r="X9" s="9">
        <f t="shared" si="12"/>
        <v>0</v>
      </c>
      <c r="Y9" s="168">
        <f t="shared" si="13"/>
        <v>0</v>
      </c>
      <c r="Z9" s="168">
        <f t="shared" si="14"/>
        <v>0</v>
      </c>
      <c r="AA9" s="74">
        <f t="shared" si="15"/>
        <v>0</v>
      </c>
      <c r="AB9" s="74">
        <f t="shared" si="16"/>
        <v>0</v>
      </c>
      <c r="AC9" s="73" t="e">
        <f t="shared" si="17"/>
        <v>#DIV/0!</v>
      </c>
      <c r="AD9" s="74">
        <f t="shared" si="18"/>
        <v>0</v>
      </c>
      <c r="AE9" s="74" t="e">
        <f t="shared" si="19"/>
        <v>#DIV/0!</v>
      </c>
      <c r="AF9" s="74">
        <f t="shared" si="20"/>
        <v>0</v>
      </c>
      <c r="AG9" s="185">
        <f t="shared" si="2"/>
        <v>0</v>
      </c>
      <c r="AH9" s="72"/>
      <c r="AI9" s="105" t="e" cm="1">
        <f t="array" ref="AI9">_xlfn.IFS(AG9&gt;O9,"KO : Le montant retenu est supérieur au montant présenté. Merci de revoir la ligne de dépense ou plafonner son montant.",O9=0,"",AG9=O9,"OK",AG9&lt;O9,"Montant instruit inférieur au montant présenté.")</f>
        <v>#DIV/0!</v>
      </c>
      <c r="AJ9" s="70" t="e">
        <f t="shared" si="3"/>
        <v>#DIV/0!</v>
      </c>
    </row>
    <row r="10" spans="1:36">
      <c r="A10" s="38">
        <v>6</v>
      </c>
      <c r="B10" s="39"/>
      <c r="C10" s="39"/>
      <c r="D10" s="9"/>
      <c r="E10" s="165"/>
      <c r="F10" s="9"/>
      <c r="G10" s="189"/>
      <c r="H10" s="190"/>
      <c r="I10" s="168"/>
      <c r="J10" s="168"/>
      <c r="K10" s="172">
        <f t="shared" si="4"/>
        <v>0</v>
      </c>
      <c r="L10" s="71"/>
      <c r="M10" s="171" t="e">
        <f t="shared" si="0"/>
        <v>#DIV/0!</v>
      </c>
      <c r="N10" s="71"/>
      <c r="O10" s="167" t="e">
        <f t="shared" si="5"/>
        <v>#DIV/0!</v>
      </c>
      <c r="P10" s="178"/>
      <c r="Q10" s="91"/>
      <c r="R10" s="94">
        <f t="shared" si="6"/>
        <v>0</v>
      </c>
      <c r="S10" s="9">
        <f t="shared" si="7"/>
        <v>0</v>
      </c>
      <c r="T10" s="9">
        <f t="shared" si="8"/>
        <v>0</v>
      </c>
      <c r="U10" s="165">
        <f t="shared" si="9"/>
        <v>0</v>
      </c>
      <c r="V10" s="9">
        <f t="shared" si="10"/>
        <v>0</v>
      </c>
      <c r="W10" s="9">
        <f t="shared" si="11"/>
        <v>0</v>
      </c>
      <c r="X10" s="9">
        <f t="shared" si="12"/>
        <v>0</v>
      </c>
      <c r="Y10" s="168">
        <f t="shared" si="13"/>
        <v>0</v>
      </c>
      <c r="Z10" s="168">
        <f t="shared" si="14"/>
        <v>0</v>
      </c>
      <c r="AA10" s="74">
        <f t="shared" si="15"/>
        <v>0</v>
      </c>
      <c r="AB10" s="74">
        <f t="shared" si="16"/>
        <v>0</v>
      </c>
      <c r="AC10" s="73" t="e">
        <f t="shared" si="17"/>
        <v>#DIV/0!</v>
      </c>
      <c r="AD10" s="74">
        <f t="shared" si="18"/>
        <v>0</v>
      </c>
      <c r="AE10" s="74" t="e">
        <f t="shared" si="19"/>
        <v>#DIV/0!</v>
      </c>
      <c r="AF10" s="74">
        <f t="shared" si="20"/>
        <v>0</v>
      </c>
      <c r="AG10" s="185">
        <f t="shared" si="2"/>
        <v>0</v>
      </c>
      <c r="AH10" s="72"/>
      <c r="AI10" s="105" t="e" cm="1">
        <f t="array" ref="AI10">_xlfn.IFS(AG10&gt;O10,"KO : Le montant retenu est supérieur au montant présenté. Merci de revoir la ligne de dépense ou plafonner son montant.",O10=0,"",AG10=O10,"OK",AG10&lt;O10,"Montant instruit inférieur au montant présenté.")</f>
        <v>#DIV/0!</v>
      </c>
      <c r="AJ10" s="70" t="e">
        <f t="shared" si="3"/>
        <v>#DIV/0!</v>
      </c>
    </row>
    <row r="11" spans="1:36">
      <c r="A11" s="38">
        <v>7</v>
      </c>
      <c r="B11" s="39"/>
      <c r="C11" s="39"/>
      <c r="D11" s="9"/>
      <c r="E11" s="165"/>
      <c r="F11" s="9"/>
      <c r="G11" s="189"/>
      <c r="H11" s="190"/>
      <c r="I11" s="168"/>
      <c r="J11" s="168"/>
      <c r="K11" s="172">
        <f t="shared" si="4"/>
        <v>0</v>
      </c>
      <c r="L11" s="71"/>
      <c r="M11" s="171" t="e">
        <f t="shared" si="0"/>
        <v>#DIV/0!</v>
      </c>
      <c r="N11" s="71"/>
      <c r="O11" s="167" t="e">
        <f t="shared" si="5"/>
        <v>#DIV/0!</v>
      </c>
      <c r="P11" s="178"/>
      <c r="Q11" s="91"/>
      <c r="R11" s="94">
        <f t="shared" si="6"/>
        <v>0</v>
      </c>
      <c r="S11" s="9">
        <f t="shared" si="7"/>
        <v>0</v>
      </c>
      <c r="T11" s="9">
        <f t="shared" si="8"/>
        <v>0</v>
      </c>
      <c r="U11" s="165">
        <f t="shared" si="9"/>
        <v>0</v>
      </c>
      <c r="V11" s="9">
        <f t="shared" si="10"/>
        <v>0</v>
      </c>
      <c r="W11" s="9">
        <f t="shared" si="11"/>
        <v>0</v>
      </c>
      <c r="X11" s="9">
        <f t="shared" si="12"/>
        <v>0</v>
      </c>
      <c r="Y11" s="168">
        <f t="shared" si="13"/>
        <v>0</v>
      </c>
      <c r="Z11" s="168">
        <f t="shared" si="14"/>
        <v>0</v>
      </c>
      <c r="AA11" s="74">
        <f t="shared" si="15"/>
        <v>0</v>
      </c>
      <c r="AB11" s="74">
        <f t="shared" si="16"/>
        <v>0</v>
      </c>
      <c r="AC11" s="73" t="e">
        <f t="shared" si="17"/>
        <v>#DIV/0!</v>
      </c>
      <c r="AD11" s="74">
        <f t="shared" si="18"/>
        <v>0</v>
      </c>
      <c r="AE11" s="74" t="e">
        <f t="shared" si="19"/>
        <v>#DIV/0!</v>
      </c>
      <c r="AF11" s="74">
        <f t="shared" si="20"/>
        <v>0</v>
      </c>
      <c r="AG11" s="185">
        <f t="shared" si="2"/>
        <v>0</v>
      </c>
      <c r="AH11" s="72"/>
      <c r="AI11" s="105" t="e" cm="1">
        <f t="array" ref="AI11">_xlfn.IFS(AG11&gt;O11,"KO : Le montant retenu est supérieur au montant présenté. Merci de revoir la ligne de dépense ou plafonner son montant.",O11=0,"",AG11=O11,"OK",AG11&lt;O11,"Montant instruit inférieur au montant présenté.")</f>
        <v>#DIV/0!</v>
      </c>
      <c r="AJ11" s="70" t="e">
        <f t="shared" si="3"/>
        <v>#DIV/0!</v>
      </c>
    </row>
    <row r="12" spans="1:36">
      <c r="A12" s="38">
        <v>8</v>
      </c>
      <c r="B12" s="39"/>
      <c r="C12" s="39"/>
      <c r="D12" s="9"/>
      <c r="E12" s="165"/>
      <c r="F12" s="9"/>
      <c r="G12" s="189"/>
      <c r="H12" s="190"/>
      <c r="I12" s="168"/>
      <c r="J12" s="168"/>
      <c r="K12" s="172">
        <f t="shared" si="4"/>
        <v>0</v>
      </c>
      <c r="L12" s="71"/>
      <c r="M12" s="171" t="e">
        <f t="shared" si="0"/>
        <v>#DIV/0!</v>
      </c>
      <c r="N12" s="71"/>
      <c r="O12" s="167" t="e">
        <f t="shared" si="5"/>
        <v>#DIV/0!</v>
      </c>
      <c r="P12" s="178"/>
      <c r="Q12" s="91"/>
      <c r="R12" s="94">
        <f t="shared" si="6"/>
        <v>0</v>
      </c>
      <c r="S12" s="9">
        <f t="shared" si="7"/>
        <v>0</v>
      </c>
      <c r="T12" s="9">
        <f t="shared" si="8"/>
        <v>0</v>
      </c>
      <c r="U12" s="165">
        <f t="shared" si="9"/>
        <v>0</v>
      </c>
      <c r="V12" s="9">
        <f t="shared" si="10"/>
        <v>0</v>
      </c>
      <c r="W12" s="9">
        <f t="shared" si="11"/>
        <v>0</v>
      </c>
      <c r="X12" s="9">
        <f t="shared" si="12"/>
        <v>0</v>
      </c>
      <c r="Y12" s="168">
        <f t="shared" si="13"/>
        <v>0</v>
      </c>
      <c r="Z12" s="168">
        <f t="shared" si="14"/>
        <v>0</v>
      </c>
      <c r="AA12" s="74">
        <f t="shared" si="15"/>
        <v>0</v>
      </c>
      <c r="AB12" s="74">
        <f t="shared" si="16"/>
        <v>0</v>
      </c>
      <c r="AC12" s="73" t="e">
        <f t="shared" si="17"/>
        <v>#DIV/0!</v>
      </c>
      <c r="AD12" s="74">
        <f t="shared" si="18"/>
        <v>0</v>
      </c>
      <c r="AE12" s="74" t="e">
        <f t="shared" si="19"/>
        <v>#DIV/0!</v>
      </c>
      <c r="AF12" s="74">
        <f t="shared" si="20"/>
        <v>0</v>
      </c>
      <c r="AG12" s="185">
        <f t="shared" si="2"/>
        <v>0</v>
      </c>
      <c r="AH12" s="72"/>
      <c r="AI12" s="105" t="e" cm="1">
        <f t="array" ref="AI12">_xlfn.IFS(AG12&gt;O12,"KO : Le montant retenu est supérieur au montant présenté. Merci de revoir la ligne de dépense ou plafonner son montant.",O12=0,"",AG12=O12,"OK",AG12&lt;O12,"Montant instruit inférieur au montant présenté.")</f>
        <v>#DIV/0!</v>
      </c>
      <c r="AJ12" s="70" t="e">
        <f t="shared" si="3"/>
        <v>#DIV/0!</v>
      </c>
    </row>
    <row r="13" spans="1:36">
      <c r="A13" s="38">
        <v>9</v>
      </c>
      <c r="B13" s="39"/>
      <c r="C13" s="39"/>
      <c r="D13" s="9"/>
      <c r="E13" s="165"/>
      <c r="F13" s="9"/>
      <c r="G13" s="189"/>
      <c r="H13" s="190"/>
      <c r="I13" s="168"/>
      <c r="J13" s="168"/>
      <c r="K13" s="172">
        <f t="shared" si="4"/>
        <v>0</v>
      </c>
      <c r="L13" s="71"/>
      <c r="M13" s="171" t="e">
        <f t="shared" si="0"/>
        <v>#DIV/0!</v>
      </c>
      <c r="N13" s="71"/>
      <c r="O13" s="167" t="e">
        <f t="shared" si="5"/>
        <v>#DIV/0!</v>
      </c>
      <c r="P13" s="178"/>
      <c r="Q13" s="91"/>
      <c r="R13" s="94">
        <f t="shared" si="6"/>
        <v>0</v>
      </c>
      <c r="S13" s="9">
        <f t="shared" si="7"/>
        <v>0</v>
      </c>
      <c r="T13" s="9">
        <f t="shared" si="8"/>
        <v>0</v>
      </c>
      <c r="U13" s="165">
        <f t="shared" si="9"/>
        <v>0</v>
      </c>
      <c r="V13" s="9">
        <f t="shared" si="10"/>
        <v>0</v>
      </c>
      <c r="W13" s="9">
        <f t="shared" si="11"/>
        <v>0</v>
      </c>
      <c r="X13" s="9">
        <f t="shared" si="12"/>
        <v>0</v>
      </c>
      <c r="Y13" s="168">
        <f t="shared" si="13"/>
        <v>0</v>
      </c>
      <c r="Z13" s="168">
        <f t="shared" si="14"/>
        <v>0</v>
      </c>
      <c r="AA13" s="74">
        <f t="shared" si="15"/>
        <v>0</v>
      </c>
      <c r="AB13" s="74">
        <f t="shared" si="16"/>
        <v>0</v>
      </c>
      <c r="AC13" s="73" t="e">
        <f t="shared" si="17"/>
        <v>#DIV/0!</v>
      </c>
      <c r="AD13" s="74">
        <f t="shared" si="18"/>
        <v>0</v>
      </c>
      <c r="AE13" s="74" t="e">
        <f t="shared" si="19"/>
        <v>#DIV/0!</v>
      </c>
      <c r="AF13" s="74">
        <f t="shared" si="20"/>
        <v>0</v>
      </c>
      <c r="AG13" s="185">
        <f t="shared" si="2"/>
        <v>0</v>
      </c>
      <c r="AH13" s="72"/>
      <c r="AI13" s="105" t="e" cm="1">
        <f t="array" ref="AI13">_xlfn.IFS(AG13&gt;O13,"KO : Le montant retenu est supérieur au montant présenté. Merci de revoir la ligne de dépense ou plafonner son montant.",O13=0,"",AG13=O13,"OK",AG13&lt;O13,"Montant instruit inférieur au montant présenté.")</f>
        <v>#DIV/0!</v>
      </c>
      <c r="AJ13" s="70" t="e">
        <f t="shared" si="3"/>
        <v>#DIV/0!</v>
      </c>
    </row>
    <row r="14" spans="1:36">
      <c r="A14" s="38">
        <v>10</v>
      </c>
      <c r="B14" s="39"/>
      <c r="C14" s="39"/>
      <c r="D14" s="9"/>
      <c r="E14" s="165"/>
      <c r="F14" s="9"/>
      <c r="G14" s="189"/>
      <c r="H14" s="190"/>
      <c r="I14" s="168"/>
      <c r="J14" s="168"/>
      <c r="K14" s="172">
        <f t="shared" si="4"/>
        <v>0</v>
      </c>
      <c r="L14" s="71"/>
      <c r="M14" s="171" t="e">
        <f t="shared" si="0"/>
        <v>#DIV/0!</v>
      </c>
      <c r="N14" s="71"/>
      <c r="O14" s="167" t="e">
        <f t="shared" si="5"/>
        <v>#DIV/0!</v>
      </c>
      <c r="P14" s="178"/>
      <c r="Q14" s="91"/>
      <c r="R14" s="94">
        <f t="shared" si="6"/>
        <v>0</v>
      </c>
      <c r="S14" s="9">
        <f t="shared" si="7"/>
        <v>0</v>
      </c>
      <c r="T14" s="9">
        <f t="shared" si="8"/>
        <v>0</v>
      </c>
      <c r="U14" s="165">
        <f t="shared" si="9"/>
        <v>0</v>
      </c>
      <c r="V14" s="9">
        <f t="shared" si="10"/>
        <v>0</v>
      </c>
      <c r="W14" s="9">
        <f t="shared" si="11"/>
        <v>0</v>
      </c>
      <c r="X14" s="9">
        <f t="shared" si="12"/>
        <v>0</v>
      </c>
      <c r="Y14" s="168">
        <f t="shared" si="13"/>
        <v>0</v>
      </c>
      <c r="Z14" s="168">
        <f t="shared" si="14"/>
        <v>0</v>
      </c>
      <c r="AA14" s="74">
        <f t="shared" si="15"/>
        <v>0</v>
      </c>
      <c r="AB14" s="74">
        <f t="shared" si="16"/>
        <v>0</v>
      </c>
      <c r="AC14" s="73" t="e">
        <f t="shared" si="17"/>
        <v>#DIV/0!</v>
      </c>
      <c r="AD14" s="74">
        <f t="shared" si="18"/>
        <v>0</v>
      </c>
      <c r="AE14" s="74" t="e">
        <f t="shared" si="19"/>
        <v>#DIV/0!</v>
      </c>
      <c r="AF14" s="74">
        <f t="shared" si="20"/>
        <v>0</v>
      </c>
      <c r="AG14" s="185">
        <f t="shared" si="2"/>
        <v>0</v>
      </c>
      <c r="AH14" s="72"/>
      <c r="AI14" s="105" t="e" cm="1">
        <f t="array" ref="AI14">_xlfn.IFS(AG14&gt;O14,"KO : Le montant retenu est supérieur au montant présenté. Merci de revoir la ligne de dépense ou plafonner son montant.",O14=0,"",AG14=O14,"OK",AG14&lt;O14,"Montant instruit inférieur au montant présenté.")</f>
        <v>#DIV/0!</v>
      </c>
      <c r="AJ14" s="70" t="e">
        <f t="shared" si="3"/>
        <v>#DIV/0!</v>
      </c>
    </row>
    <row r="15" spans="1:36">
      <c r="A15" s="38">
        <v>11</v>
      </c>
      <c r="B15" s="39"/>
      <c r="C15" s="39"/>
      <c r="D15" s="9"/>
      <c r="E15" s="165"/>
      <c r="F15" s="9"/>
      <c r="G15" s="189"/>
      <c r="H15" s="190"/>
      <c r="I15" s="168"/>
      <c r="J15" s="168"/>
      <c r="K15" s="172">
        <f t="shared" si="4"/>
        <v>0</v>
      </c>
      <c r="L15" s="71"/>
      <c r="M15" s="171" t="e">
        <f t="shared" si="0"/>
        <v>#DIV/0!</v>
      </c>
      <c r="N15" s="71"/>
      <c r="O15" s="167" t="e">
        <f t="shared" si="5"/>
        <v>#DIV/0!</v>
      </c>
      <c r="P15" s="178"/>
      <c r="Q15" s="91"/>
      <c r="R15" s="94">
        <f t="shared" si="6"/>
        <v>0</v>
      </c>
      <c r="S15" s="9">
        <f t="shared" si="7"/>
        <v>0</v>
      </c>
      <c r="T15" s="9">
        <f t="shared" si="8"/>
        <v>0</v>
      </c>
      <c r="U15" s="165">
        <f t="shared" si="9"/>
        <v>0</v>
      </c>
      <c r="V15" s="9">
        <f t="shared" si="10"/>
        <v>0</v>
      </c>
      <c r="W15" s="9">
        <f t="shared" si="11"/>
        <v>0</v>
      </c>
      <c r="X15" s="9">
        <f t="shared" si="12"/>
        <v>0</v>
      </c>
      <c r="Y15" s="168">
        <f t="shared" si="13"/>
        <v>0</v>
      </c>
      <c r="Z15" s="168">
        <f t="shared" si="14"/>
        <v>0</v>
      </c>
      <c r="AA15" s="74">
        <f t="shared" si="15"/>
        <v>0</v>
      </c>
      <c r="AB15" s="74">
        <f t="shared" si="16"/>
        <v>0</v>
      </c>
      <c r="AC15" s="73" t="e">
        <f t="shared" si="17"/>
        <v>#DIV/0!</v>
      </c>
      <c r="AD15" s="74">
        <f t="shared" si="18"/>
        <v>0</v>
      </c>
      <c r="AE15" s="74" t="e">
        <f t="shared" si="19"/>
        <v>#DIV/0!</v>
      </c>
      <c r="AF15" s="74">
        <f t="shared" si="20"/>
        <v>0</v>
      </c>
      <c r="AG15" s="185">
        <f t="shared" si="2"/>
        <v>0</v>
      </c>
      <c r="AH15" s="72"/>
      <c r="AI15" s="105" t="e" cm="1">
        <f t="array" ref="AI15">_xlfn.IFS(AG15&gt;O15,"KO : Le montant retenu est supérieur au montant présenté. Merci de revoir la ligne de dépense ou plafonner son montant.",O15=0,"",AG15=O15,"OK",AG15&lt;O15,"Montant instruit inférieur au montant présenté.")</f>
        <v>#DIV/0!</v>
      </c>
      <c r="AJ15" s="70" t="e">
        <f t="shared" si="3"/>
        <v>#DIV/0!</v>
      </c>
    </row>
    <row r="16" spans="1:36">
      <c r="A16" s="38">
        <v>12</v>
      </c>
      <c r="B16" s="39"/>
      <c r="C16" s="39"/>
      <c r="D16" s="9"/>
      <c r="E16" s="165"/>
      <c r="F16" s="9"/>
      <c r="G16" s="189"/>
      <c r="H16" s="190"/>
      <c r="I16" s="168"/>
      <c r="J16" s="168"/>
      <c r="K16" s="172">
        <f t="shared" si="4"/>
        <v>0</v>
      </c>
      <c r="L16" s="71"/>
      <c r="M16" s="171" t="e">
        <f t="shared" si="0"/>
        <v>#DIV/0!</v>
      </c>
      <c r="N16" s="71"/>
      <c r="O16" s="167" t="e">
        <f t="shared" si="5"/>
        <v>#DIV/0!</v>
      </c>
      <c r="P16" s="178"/>
      <c r="Q16" s="91"/>
      <c r="R16" s="94">
        <f t="shared" si="6"/>
        <v>0</v>
      </c>
      <c r="S16" s="9">
        <f t="shared" si="7"/>
        <v>0</v>
      </c>
      <c r="T16" s="9">
        <f t="shared" si="8"/>
        <v>0</v>
      </c>
      <c r="U16" s="165">
        <f t="shared" si="9"/>
        <v>0</v>
      </c>
      <c r="V16" s="9">
        <f t="shared" si="10"/>
        <v>0</v>
      </c>
      <c r="W16" s="9">
        <f t="shared" si="11"/>
        <v>0</v>
      </c>
      <c r="X16" s="9">
        <f t="shared" si="12"/>
        <v>0</v>
      </c>
      <c r="Y16" s="168">
        <f t="shared" si="13"/>
        <v>0</v>
      </c>
      <c r="Z16" s="168">
        <f t="shared" si="14"/>
        <v>0</v>
      </c>
      <c r="AA16" s="74">
        <f t="shared" si="15"/>
        <v>0</v>
      </c>
      <c r="AB16" s="74">
        <f t="shared" si="16"/>
        <v>0</v>
      </c>
      <c r="AC16" s="73" t="e">
        <f t="shared" si="17"/>
        <v>#DIV/0!</v>
      </c>
      <c r="AD16" s="74">
        <f t="shared" si="18"/>
        <v>0</v>
      </c>
      <c r="AE16" s="74" t="e">
        <f t="shared" si="19"/>
        <v>#DIV/0!</v>
      </c>
      <c r="AF16" s="74">
        <f t="shared" si="20"/>
        <v>0</v>
      </c>
      <c r="AG16" s="185">
        <f t="shared" si="2"/>
        <v>0</v>
      </c>
      <c r="AH16" s="72"/>
      <c r="AI16" s="105" t="e" cm="1">
        <f t="array" ref="AI16">_xlfn.IFS(AG16&gt;O16,"KO : Le montant retenu est supérieur au montant présenté. Merci de revoir la ligne de dépense ou plafonner son montant.",O16=0,"",AG16=O16,"OK",AG16&lt;O16,"Montant instruit inférieur au montant présenté.")</f>
        <v>#DIV/0!</v>
      </c>
      <c r="AJ16" s="70" t="e">
        <f t="shared" si="3"/>
        <v>#DIV/0!</v>
      </c>
    </row>
    <row r="17" spans="1:37">
      <c r="A17" s="38">
        <v>13</v>
      </c>
      <c r="B17" s="39"/>
      <c r="C17" s="39"/>
      <c r="D17" s="9"/>
      <c r="E17" s="165"/>
      <c r="F17" s="9"/>
      <c r="G17" s="189"/>
      <c r="H17" s="190"/>
      <c r="I17" s="168"/>
      <c r="J17" s="168"/>
      <c r="K17" s="172">
        <f t="shared" si="4"/>
        <v>0</v>
      </c>
      <c r="L17" s="71"/>
      <c r="M17" s="171" t="e">
        <f t="shared" si="0"/>
        <v>#DIV/0!</v>
      </c>
      <c r="N17" s="71"/>
      <c r="O17" s="167" t="e">
        <f t="shared" si="5"/>
        <v>#DIV/0!</v>
      </c>
      <c r="P17" s="178"/>
      <c r="Q17" s="91"/>
      <c r="R17" s="94">
        <f t="shared" si="6"/>
        <v>0</v>
      </c>
      <c r="S17" s="9">
        <f t="shared" si="7"/>
        <v>0</v>
      </c>
      <c r="T17" s="9">
        <f t="shared" si="8"/>
        <v>0</v>
      </c>
      <c r="U17" s="165">
        <f t="shared" si="9"/>
        <v>0</v>
      </c>
      <c r="V17" s="9">
        <f t="shared" si="10"/>
        <v>0</v>
      </c>
      <c r="W17" s="9">
        <f t="shared" si="11"/>
        <v>0</v>
      </c>
      <c r="X17" s="9">
        <f t="shared" si="12"/>
        <v>0</v>
      </c>
      <c r="Y17" s="168">
        <f t="shared" si="13"/>
        <v>0</v>
      </c>
      <c r="Z17" s="168">
        <f t="shared" si="14"/>
        <v>0</v>
      </c>
      <c r="AA17" s="74">
        <f t="shared" si="15"/>
        <v>0</v>
      </c>
      <c r="AB17" s="74">
        <f t="shared" si="16"/>
        <v>0</v>
      </c>
      <c r="AC17" s="73" t="e">
        <f t="shared" si="17"/>
        <v>#DIV/0!</v>
      </c>
      <c r="AD17" s="74">
        <f t="shared" si="18"/>
        <v>0</v>
      </c>
      <c r="AE17" s="74" t="e">
        <f t="shared" si="19"/>
        <v>#DIV/0!</v>
      </c>
      <c r="AF17" s="74">
        <f t="shared" si="20"/>
        <v>0</v>
      </c>
      <c r="AG17" s="185">
        <f t="shared" si="2"/>
        <v>0</v>
      </c>
      <c r="AH17" s="72"/>
      <c r="AI17" s="105" t="e" cm="1">
        <f t="array" ref="AI17">_xlfn.IFS(AG17&gt;O17,"KO : Le montant retenu est supérieur au montant présenté. Merci de revoir la ligne de dépense ou plafonner son montant.",O17=0,"",AG17=O17,"OK",AG17&lt;O17,"Montant instruit inférieur au montant présenté.")</f>
        <v>#DIV/0!</v>
      </c>
      <c r="AJ17" s="70" t="e">
        <f t="shared" si="3"/>
        <v>#DIV/0!</v>
      </c>
    </row>
    <row r="18" spans="1:37">
      <c r="A18" s="38">
        <v>14</v>
      </c>
      <c r="B18" s="39"/>
      <c r="C18" s="39"/>
      <c r="D18" s="9"/>
      <c r="E18" s="165"/>
      <c r="F18" s="9"/>
      <c r="G18" s="189"/>
      <c r="H18" s="190"/>
      <c r="I18" s="168"/>
      <c r="J18" s="168"/>
      <c r="K18" s="172">
        <f t="shared" si="4"/>
        <v>0</v>
      </c>
      <c r="L18" s="71"/>
      <c r="M18" s="171" t="e">
        <f t="shared" si="0"/>
        <v>#DIV/0!</v>
      </c>
      <c r="N18" s="71"/>
      <c r="O18" s="167" t="e">
        <f t="shared" si="5"/>
        <v>#DIV/0!</v>
      </c>
      <c r="P18" s="178"/>
      <c r="Q18" s="91"/>
      <c r="R18" s="94">
        <f t="shared" si="6"/>
        <v>0</v>
      </c>
      <c r="S18" s="9">
        <f t="shared" si="7"/>
        <v>0</v>
      </c>
      <c r="T18" s="9">
        <f t="shared" si="8"/>
        <v>0</v>
      </c>
      <c r="U18" s="165">
        <f t="shared" si="9"/>
        <v>0</v>
      </c>
      <c r="V18" s="9">
        <f t="shared" si="10"/>
        <v>0</v>
      </c>
      <c r="W18" s="9">
        <f t="shared" si="11"/>
        <v>0</v>
      </c>
      <c r="X18" s="9">
        <f t="shared" si="12"/>
        <v>0</v>
      </c>
      <c r="Y18" s="168">
        <f t="shared" si="13"/>
        <v>0</v>
      </c>
      <c r="Z18" s="168">
        <f t="shared" si="14"/>
        <v>0</v>
      </c>
      <c r="AA18" s="74">
        <f t="shared" si="15"/>
        <v>0</v>
      </c>
      <c r="AB18" s="74">
        <f t="shared" si="16"/>
        <v>0</v>
      </c>
      <c r="AC18" s="73" t="e">
        <f t="shared" si="17"/>
        <v>#DIV/0!</v>
      </c>
      <c r="AD18" s="74">
        <f t="shared" si="18"/>
        <v>0</v>
      </c>
      <c r="AE18" s="74" t="e">
        <f t="shared" si="19"/>
        <v>#DIV/0!</v>
      </c>
      <c r="AF18" s="74">
        <f t="shared" si="20"/>
        <v>0</v>
      </c>
      <c r="AG18" s="185">
        <f t="shared" si="2"/>
        <v>0</v>
      </c>
      <c r="AH18" s="72"/>
      <c r="AI18" s="105" t="e" cm="1">
        <f t="array" ref="AI18">_xlfn.IFS(AG18&gt;O18,"KO : Le montant retenu est supérieur au montant présenté. Merci de revoir la ligne de dépense ou plafonner son montant.",O18=0,"",AG18=O18,"OK",AG18&lt;O18,"Montant instruit inférieur au montant présenté.")</f>
        <v>#DIV/0!</v>
      </c>
      <c r="AJ18" s="70" t="e">
        <f t="shared" si="3"/>
        <v>#DIV/0!</v>
      </c>
    </row>
    <row r="19" spans="1:37" ht="18.5">
      <c r="A19" s="38">
        <v>15</v>
      </c>
      <c r="B19" s="39"/>
      <c r="C19" s="39"/>
      <c r="D19" s="9"/>
      <c r="E19" s="165"/>
      <c r="F19" s="9"/>
      <c r="G19" s="189"/>
      <c r="H19" s="190"/>
      <c r="I19" s="168"/>
      <c r="J19" s="168"/>
      <c r="K19" s="172">
        <f t="shared" si="4"/>
        <v>0</v>
      </c>
      <c r="L19" s="71"/>
      <c r="M19" s="171" t="e">
        <f t="shared" si="0"/>
        <v>#DIV/0!</v>
      </c>
      <c r="N19" s="71"/>
      <c r="O19" s="167" t="e">
        <f t="shared" si="5"/>
        <v>#DIV/0!</v>
      </c>
      <c r="P19" s="178"/>
      <c r="Q19" s="91"/>
      <c r="R19" s="94">
        <f t="shared" si="6"/>
        <v>0</v>
      </c>
      <c r="S19" s="9">
        <f t="shared" si="7"/>
        <v>0</v>
      </c>
      <c r="T19" s="9">
        <f t="shared" si="8"/>
        <v>0</v>
      </c>
      <c r="U19" s="165">
        <f t="shared" si="9"/>
        <v>0</v>
      </c>
      <c r="V19" s="9">
        <f t="shared" si="10"/>
        <v>0</v>
      </c>
      <c r="W19" s="9">
        <f t="shared" si="11"/>
        <v>0</v>
      </c>
      <c r="X19" s="9">
        <f t="shared" si="12"/>
        <v>0</v>
      </c>
      <c r="Y19" s="168">
        <f t="shared" si="13"/>
        <v>0</v>
      </c>
      <c r="Z19" s="168">
        <f t="shared" si="14"/>
        <v>0</v>
      </c>
      <c r="AA19" s="74">
        <f t="shared" si="15"/>
        <v>0</v>
      </c>
      <c r="AB19" s="74">
        <f t="shared" si="16"/>
        <v>0</v>
      </c>
      <c r="AC19" s="73" t="e">
        <f t="shared" si="17"/>
        <v>#DIV/0!</v>
      </c>
      <c r="AD19" s="74">
        <f t="shared" si="18"/>
        <v>0</v>
      </c>
      <c r="AE19" s="74" t="e">
        <f t="shared" si="19"/>
        <v>#DIV/0!</v>
      </c>
      <c r="AF19" s="74">
        <f t="shared" si="20"/>
        <v>0</v>
      </c>
      <c r="AG19" s="185">
        <f t="shared" si="2"/>
        <v>0</v>
      </c>
      <c r="AH19" s="72"/>
      <c r="AI19" s="105" t="e" cm="1">
        <f t="array" ref="AI19">_xlfn.IFS(AG19&gt;O19,"KO : Le montant retenu est supérieur au montant présenté. Merci de revoir la ligne de dépense ou plafonner son montant.",O19=0,"",AG19=O19,"OK",AG19&lt;O19,"Montant instruit inférieur au montant présenté.")</f>
        <v>#DIV/0!</v>
      </c>
      <c r="AJ19" s="70" t="e">
        <f t="shared" si="3"/>
        <v>#DIV/0!</v>
      </c>
      <c r="AK19" s="102"/>
    </row>
    <row r="20" spans="1:37" ht="18.5">
      <c r="A20" s="38">
        <v>16</v>
      </c>
      <c r="B20" s="39"/>
      <c r="C20" s="39"/>
      <c r="D20" s="9"/>
      <c r="E20" s="165"/>
      <c r="F20" s="9"/>
      <c r="G20" s="189"/>
      <c r="H20" s="190"/>
      <c r="I20" s="168"/>
      <c r="J20" s="168"/>
      <c r="K20" s="172">
        <f t="shared" si="4"/>
        <v>0</v>
      </c>
      <c r="L20" s="71"/>
      <c r="M20" s="171" t="e">
        <f t="shared" si="0"/>
        <v>#DIV/0!</v>
      </c>
      <c r="N20" s="71"/>
      <c r="O20" s="167" t="e">
        <f t="shared" si="5"/>
        <v>#DIV/0!</v>
      </c>
      <c r="P20" s="178"/>
      <c r="Q20" s="91"/>
      <c r="R20" s="94">
        <f t="shared" si="6"/>
        <v>0</v>
      </c>
      <c r="S20" s="9">
        <f t="shared" si="7"/>
        <v>0</v>
      </c>
      <c r="T20" s="9">
        <f t="shared" si="8"/>
        <v>0</v>
      </c>
      <c r="U20" s="165">
        <f t="shared" si="9"/>
        <v>0</v>
      </c>
      <c r="V20" s="9">
        <f t="shared" si="10"/>
        <v>0</v>
      </c>
      <c r="W20" s="9">
        <f t="shared" si="11"/>
        <v>0</v>
      </c>
      <c r="X20" s="9">
        <f t="shared" si="12"/>
        <v>0</v>
      </c>
      <c r="Y20" s="168">
        <f t="shared" si="13"/>
        <v>0</v>
      </c>
      <c r="Z20" s="168">
        <f t="shared" si="14"/>
        <v>0</v>
      </c>
      <c r="AA20" s="74">
        <f t="shared" si="15"/>
        <v>0</v>
      </c>
      <c r="AB20" s="74">
        <f t="shared" si="16"/>
        <v>0</v>
      </c>
      <c r="AC20" s="73" t="e">
        <f t="shared" si="17"/>
        <v>#DIV/0!</v>
      </c>
      <c r="AD20" s="74">
        <f t="shared" si="18"/>
        <v>0</v>
      </c>
      <c r="AE20" s="74" t="e">
        <f t="shared" si="19"/>
        <v>#DIV/0!</v>
      </c>
      <c r="AF20" s="74">
        <f t="shared" si="20"/>
        <v>0</v>
      </c>
      <c r="AG20" s="185">
        <f t="shared" si="2"/>
        <v>0</v>
      </c>
      <c r="AH20" s="72"/>
      <c r="AI20" s="105" t="e" cm="1">
        <f t="array" ref="AI20">_xlfn.IFS(AG20&gt;O20,"KO : Le montant retenu est supérieur au montant présenté. Merci de revoir la ligne de dépense ou plafonner son montant.",O20=0,"",AG20=O20,"OK",AG20&lt;O20,"Montant instruit inférieur au montant présenté.")</f>
        <v>#DIV/0!</v>
      </c>
      <c r="AJ20" s="70" t="e">
        <f t="shared" si="3"/>
        <v>#DIV/0!</v>
      </c>
      <c r="AK20" s="102"/>
    </row>
    <row r="21" spans="1:37">
      <c r="A21" s="38">
        <v>17</v>
      </c>
      <c r="B21" s="39"/>
      <c r="C21" s="39"/>
      <c r="D21" s="9"/>
      <c r="E21" s="165"/>
      <c r="F21" s="9"/>
      <c r="G21" s="189"/>
      <c r="H21" s="190"/>
      <c r="I21" s="168"/>
      <c r="J21" s="168"/>
      <c r="K21" s="172">
        <f t="shared" si="4"/>
        <v>0</v>
      </c>
      <c r="L21" s="71"/>
      <c r="M21" s="171" t="e">
        <f t="shared" si="0"/>
        <v>#DIV/0!</v>
      </c>
      <c r="N21" s="71"/>
      <c r="O21" s="167" t="e">
        <f t="shared" si="5"/>
        <v>#DIV/0!</v>
      </c>
      <c r="P21" s="178"/>
      <c r="Q21" s="91"/>
      <c r="R21" s="94">
        <f t="shared" si="6"/>
        <v>0</v>
      </c>
      <c r="S21" s="9">
        <f t="shared" si="7"/>
        <v>0</v>
      </c>
      <c r="T21" s="9">
        <f t="shared" si="8"/>
        <v>0</v>
      </c>
      <c r="U21" s="165">
        <f t="shared" si="9"/>
        <v>0</v>
      </c>
      <c r="V21" s="9">
        <f t="shared" si="10"/>
        <v>0</v>
      </c>
      <c r="W21" s="9">
        <f t="shared" si="11"/>
        <v>0</v>
      </c>
      <c r="X21" s="9">
        <f t="shared" si="12"/>
        <v>0</v>
      </c>
      <c r="Y21" s="168">
        <f t="shared" si="13"/>
        <v>0</v>
      </c>
      <c r="Z21" s="168">
        <f t="shared" si="14"/>
        <v>0</v>
      </c>
      <c r="AA21" s="74">
        <f t="shared" si="15"/>
        <v>0</v>
      </c>
      <c r="AB21" s="74">
        <f t="shared" si="16"/>
        <v>0</v>
      </c>
      <c r="AC21" s="73" t="e">
        <f t="shared" si="17"/>
        <v>#DIV/0!</v>
      </c>
      <c r="AD21" s="74">
        <f t="shared" si="18"/>
        <v>0</v>
      </c>
      <c r="AE21" s="74" t="e">
        <f t="shared" si="19"/>
        <v>#DIV/0!</v>
      </c>
      <c r="AF21" s="74">
        <f t="shared" si="20"/>
        <v>0</v>
      </c>
      <c r="AG21" s="185">
        <f t="shared" si="2"/>
        <v>0</v>
      </c>
      <c r="AH21" s="72"/>
      <c r="AI21" s="105" t="e" cm="1">
        <f t="array" ref="AI21">_xlfn.IFS(AG21&gt;O21,"KO : Le montant retenu est supérieur au montant présenté. Merci de revoir la ligne de dépense ou plafonner son montant.",O21=0,"",AG21=O21,"OK",AG21&lt;O21,"Montant instruit inférieur au montant présenté.")</f>
        <v>#DIV/0!</v>
      </c>
      <c r="AJ21" s="70" t="e">
        <f t="shared" si="3"/>
        <v>#DIV/0!</v>
      </c>
    </row>
    <row r="22" spans="1:37">
      <c r="A22" s="38">
        <v>18</v>
      </c>
      <c r="B22" s="39"/>
      <c r="C22" s="39"/>
      <c r="D22" s="9"/>
      <c r="E22" s="165"/>
      <c r="F22" s="9"/>
      <c r="G22" s="189"/>
      <c r="H22" s="190"/>
      <c r="I22" s="168"/>
      <c r="J22" s="168"/>
      <c r="K22" s="172">
        <f t="shared" si="4"/>
        <v>0</v>
      </c>
      <c r="L22" s="71"/>
      <c r="M22" s="171" t="e">
        <f t="shared" si="0"/>
        <v>#DIV/0!</v>
      </c>
      <c r="N22" s="71"/>
      <c r="O22" s="167" t="e">
        <f t="shared" si="5"/>
        <v>#DIV/0!</v>
      </c>
      <c r="P22" s="178"/>
      <c r="Q22" s="91"/>
      <c r="R22" s="94">
        <f t="shared" si="6"/>
        <v>0</v>
      </c>
      <c r="S22" s="9">
        <f t="shared" si="7"/>
        <v>0</v>
      </c>
      <c r="T22" s="9">
        <f t="shared" si="8"/>
        <v>0</v>
      </c>
      <c r="U22" s="165">
        <f t="shared" si="9"/>
        <v>0</v>
      </c>
      <c r="V22" s="9">
        <f t="shared" si="10"/>
        <v>0</v>
      </c>
      <c r="W22" s="9">
        <f t="shared" si="11"/>
        <v>0</v>
      </c>
      <c r="X22" s="9">
        <f t="shared" si="12"/>
        <v>0</v>
      </c>
      <c r="Y22" s="168">
        <f t="shared" si="13"/>
        <v>0</v>
      </c>
      <c r="Z22" s="168">
        <f t="shared" si="14"/>
        <v>0</v>
      </c>
      <c r="AA22" s="74">
        <f t="shared" si="15"/>
        <v>0</v>
      </c>
      <c r="AB22" s="74">
        <f t="shared" si="16"/>
        <v>0</v>
      </c>
      <c r="AC22" s="73" t="e">
        <f t="shared" si="17"/>
        <v>#DIV/0!</v>
      </c>
      <c r="AD22" s="74">
        <f t="shared" si="18"/>
        <v>0</v>
      </c>
      <c r="AE22" s="74" t="e">
        <f t="shared" si="19"/>
        <v>#DIV/0!</v>
      </c>
      <c r="AF22" s="74">
        <f t="shared" si="20"/>
        <v>0</v>
      </c>
      <c r="AG22" s="185">
        <f t="shared" si="2"/>
        <v>0</v>
      </c>
      <c r="AH22" s="72"/>
      <c r="AI22" s="105" t="e" cm="1">
        <f t="array" ref="AI22">_xlfn.IFS(AG22&gt;O22,"KO : Le montant retenu est supérieur au montant présenté. Merci de revoir la ligne de dépense ou plafonner son montant.",O22=0,"",AG22=O22,"OK",AG22&lt;O22,"Montant instruit inférieur au montant présenté.")</f>
        <v>#DIV/0!</v>
      </c>
      <c r="AJ22" s="70" t="e">
        <f t="shared" si="3"/>
        <v>#DIV/0!</v>
      </c>
    </row>
    <row r="23" spans="1:37">
      <c r="A23" s="38">
        <v>19</v>
      </c>
      <c r="B23" s="39"/>
      <c r="C23" s="39"/>
      <c r="D23" s="9"/>
      <c r="E23" s="165"/>
      <c r="F23" s="9"/>
      <c r="G23" s="189"/>
      <c r="H23" s="190"/>
      <c r="I23" s="168"/>
      <c r="J23" s="168"/>
      <c r="K23" s="172">
        <f t="shared" si="4"/>
        <v>0</v>
      </c>
      <c r="L23" s="71"/>
      <c r="M23" s="171" t="e">
        <f t="shared" si="0"/>
        <v>#DIV/0!</v>
      </c>
      <c r="N23" s="71"/>
      <c r="O23" s="167" t="e">
        <f t="shared" si="5"/>
        <v>#DIV/0!</v>
      </c>
      <c r="P23" s="178"/>
      <c r="Q23" s="91"/>
      <c r="R23" s="94">
        <f t="shared" si="6"/>
        <v>0</v>
      </c>
      <c r="S23" s="9">
        <f t="shared" si="7"/>
        <v>0</v>
      </c>
      <c r="T23" s="9">
        <f t="shared" si="8"/>
        <v>0</v>
      </c>
      <c r="U23" s="165">
        <f t="shared" si="9"/>
        <v>0</v>
      </c>
      <c r="V23" s="9">
        <f t="shared" si="10"/>
        <v>0</v>
      </c>
      <c r="W23" s="9">
        <f t="shared" si="11"/>
        <v>0</v>
      </c>
      <c r="X23" s="9">
        <f t="shared" si="12"/>
        <v>0</v>
      </c>
      <c r="Y23" s="168">
        <f t="shared" si="13"/>
        <v>0</v>
      </c>
      <c r="Z23" s="168">
        <f t="shared" si="14"/>
        <v>0</v>
      </c>
      <c r="AA23" s="74">
        <f t="shared" si="15"/>
        <v>0</v>
      </c>
      <c r="AB23" s="74">
        <f t="shared" si="16"/>
        <v>0</v>
      </c>
      <c r="AC23" s="73" t="e">
        <f t="shared" si="17"/>
        <v>#DIV/0!</v>
      </c>
      <c r="AD23" s="74">
        <f t="shared" si="18"/>
        <v>0</v>
      </c>
      <c r="AE23" s="74" t="e">
        <f t="shared" si="19"/>
        <v>#DIV/0!</v>
      </c>
      <c r="AF23" s="74">
        <f t="shared" si="20"/>
        <v>0</v>
      </c>
      <c r="AG23" s="185">
        <f t="shared" si="2"/>
        <v>0</v>
      </c>
      <c r="AH23" s="72"/>
      <c r="AI23" s="105" t="e" cm="1">
        <f t="array" ref="AI23">_xlfn.IFS(AG23&gt;O23,"KO : Le montant retenu est supérieur au montant présenté. Merci de revoir la ligne de dépense ou plafonner son montant.",O23=0,"",AG23=O23,"OK",AG23&lt;O23,"Montant instruit inférieur au montant présenté.")</f>
        <v>#DIV/0!</v>
      </c>
      <c r="AJ23" s="70" t="e">
        <f t="shared" si="3"/>
        <v>#DIV/0!</v>
      </c>
    </row>
    <row r="24" spans="1:37">
      <c r="A24" s="38">
        <v>20</v>
      </c>
      <c r="B24" s="39"/>
      <c r="C24" s="39"/>
      <c r="D24" s="9"/>
      <c r="E24" s="165"/>
      <c r="F24" s="9"/>
      <c r="G24" s="189"/>
      <c r="H24" s="190"/>
      <c r="I24" s="168"/>
      <c r="J24" s="168"/>
      <c r="K24" s="172">
        <f t="shared" si="4"/>
        <v>0</v>
      </c>
      <c r="L24" s="71"/>
      <c r="M24" s="171" t="e">
        <f t="shared" si="0"/>
        <v>#DIV/0!</v>
      </c>
      <c r="N24" s="71"/>
      <c r="O24" s="167" t="e">
        <f t="shared" si="5"/>
        <v>#DIV/0!</v>
      </c>
      <c r="P24" s="178"/>
      <c r="Q24" s="91"/>
      <c r="R24" s="94">
        <f t="shared" si="6"/>
        <v>0</v>
      </c>
      <c r="S24" s="9">
        <f t="shared" si="7"/>
        <v>0</v>
      </c>
      <c r="T24" s="9">
        <f t="shared" si="8"/>
        <v>0</v>
      </c>
      <c r="U24" s="165">
        <f t="shared" si="9"/>
        <v>0</v>
      </c>
      <c r="V24" s="9">
        <f t="shared" si="10"/>
        <v>0</v>
      </c>
      <c r="W24" s="9">
        <f t="shared" si="11"/>
        <v>0</v>
      </c>
      <c r="X24" s="9">
        <f t="shared" si="12"/>
        <v>0</v>
      </c>
      <c r="Y24" s="168">
        <f t="shared" si="13"/>
        <v>0</v>
      </c>
      <c r="Z24" s="168">
        <f t="shared" si="14"/>
        <v>0</v>
      </c>
      <c r="AA24" s="74">
        <f t="shared" si="15"/>
        <v>0</v>
      </c>
      <c r="AB24" s="74">
        <f t="shared" si="16"/>
        <v>0</v>
      </c>
      <c r="AC24" s="73" t="e">
        <f t="shared" si="17"/>
        <v>#DIV/0!</v>
      </c>
      <c r="AD24" s="74">
        <f t="shared" si="18"/>
        <v>0</v>
      </c>
      <c r="AE24" s="74" t="e">
        <f t="shared" si="19"/>
        <v>#DIV/0!</v>
      </c>
      <c r="AF24" s="74">
        <f t="shared" si="20"/>
        <v>0</v>
      </c>
      <c r="AG24" s="185">
        <f t="shared" si="2"/>
        <v>0</v>
      </c>
      <c r="AH24" s="72"/>
      <c r="AI24" s="105" t="e" cm="1">
        <f t="array" ref="AI24">_xlfn.IFS(AG24&gt;O24,"KO : Le montant retenu est supérieur au montant présenté. Merci de revoir la ligne de dépense ou plafonner son montant.",O24=0,"",AG24=O24,"OK",AG24&lt;O24,"Montant instruit inférieur au montant présenté.")</f>
        <v>#DIV/0!</v>
      </c>
      <c r="AJ24" s="70" t="e">
        <f t="shared" si="3"/>
        <v>#DIV/0!</v>
      </c>
    </row>
    <row r="25" spans="1:37">
      <c r="A25" s="38">
        <v>21</v>
      </c>
      <c r="B25" s="39"/>
      <c r="C25" s="39"/>
      <c r="D25" s="9"/>
      <c r="E25" s="165"/>
      <c r="F25" s="9"/>
      <c r="G25" s="189"/>
      <c r="H25" s="190"/>
      <c r="I25" s="168"/>
      <c r="J25" s="168"/>
      <c r="K25" s="172">
        <f t="shared" si="4"/>
        <v>0</v>
      </c>
      <c r="L25" s="71"/>
      <c r="M25" s="171" t="e">
        <f t="shared" si="0"/>
        <v>#DIV/0!</v>
      </c>
      <c r="N25" s="71"/>
      <c r="O25" s="167" t="e">
        <f t="shared" si="5"/>
        <v>#DIV/0!</v>
      </c>
      <c r="P25" s="178"/>
      <c r="Q25" s="91"/>
      <c r="R25" s="94">
        <f t="shared" si="6"/>
        <v>0</v>
      </c>
      <c r="S25" s="9">
        <f t="shared" si="7"/>
        <v>0</v>
      </c>
      <c r="T25" s="9">
        <f t="shared" si="8"/>
        <v>0</v>
      </c>
      <c r="U25" s="165">
        <f t="shared" si="9"/>
        <v>0</v>
      </c>
      <c r="V25" s="9">
        <f t="shared" si="10"/>
        <v>0</v>
      </c>
      <c r="W25" s="9">
        <f t="shared" si="11"/>
        <v>0</v>
      </c>
      <c r="X25" s="9">
        <f t="shared" si="12"/>
        <v>0</v>
      </c>
      <c r="Y25" s="168">
        <f t="shared" si="13"/>
        <v>0</v>
      </c>
      <c r="Z25" s="168">
        <f t="shared" si="14"/>
        <v>0</v>
      </c>
      <c r="AA25" s="74">
        <f t="shared" si="15"/>
        <v>0</v>
      </c>
      <c r="AB25" s="74">
        <f t="shared" si="16"/>
        <v>0</v>
      </c>
      <c r="AC25" s="73" t="e">
        <f t="shared" si="17"/>
        <v>#DIV/0!</v>
      </c>
      <c r="AD25" s="74">
        <f t="shared" si="18"/>
        <v>0</v>
      </c>
      <c r="AE25" s="74" t="e">
        <f t="shared" si="19"/>
        <v>#DIV/0!</v>
      </c>
      <c r="AF25" s="74">
        <f t="shared" si="20"/>
        <v>0</v>
      </c>
      <c r="AG25" s="185">
        <f t="shared" si="2"/>
        <v>0</v>
      </c>
      <c r="AH25" s="72"/>
      <c r="AI25" s="105" t="e" cm="1">
        <f t="array" ref="AI25">_xlfn.IFS(AG25&gt;O25,"KO : Le montant retenu est supérieur au montant présenté. Merci de revoir la ligne de dépense ou plafonner son montant.",O25=0,"",AG25=O25,"OK",AG25&lt;O25,"Montant instruit inférieur au montant présenté.")</f>
        <v>#DIV/0!</v>
      </c>
      <c r="AJ25" s="70" t="e">
        <f t="shared" si="3"/>
        <v>#DIV/0!</v>
      </c>
    </row>
    <row r="26" spans="1:37">
      <c r="A26" s="38">
        <v>22</v>
      </c>
      <c r="B26" s="39"/>
      <c r="C26" s="39"/>
      <c r="D26" s="9"/>
      <c r="E26" s="165"/>
      <c r="F26" s="9"/>
      <c r="G26" s="189"/>
      <c r="H26" s="190"/>
      <c r="I26" s="168"/>
      <c r="J26" s="168"/>
      <c r="K26" s="172">
        <f t="shared" si="4"/>
        <v>0</v>
      </c>
      <c r="L26" s="71"/>
      <c r="M26" s="171" t="e">
        <f t="shared" si="0"/>
        <v>#DIV/0!</v>
      </c>
      <c r="N26" s="71"/>
      <c r="O26" s="167" t="e">
        <f t="shared" si="5"/>
        <v>#DIV/0!</v>
      </c>
      <c r="P26" s="178"/>
      <c r="Q26" s="91"/>
      <c r="R26" s="94">
        <f t="shared" si="6"/>
        <v>0</v>
      </c>
      <c r="S26" s="9">
        <f t="shared" si="7"/>
        <v>0</v>
      </c>
      <c r="T26" s="9">
        <f t="shared" si="8"/>
        <v>0</v>
      </c>
      <c r="U26" s="165">
        <f t="shared" si="9"/>
        <v>0</v>
      </c>
      <c r="V26" s="9">
        <f t="shared" si="10"/>
        <v>0</v>
      </c>
      <c r="W26" s="9">
        <f t="shared" si="11"/>
        <v>0</v>
      </c>
      <c r="X26" s="9">
        <f t="shared" si="12"/>
        <v>0</v>
      </c>
      <c r="Y26" s="168">
        <f t="shared" si="13"/>
        <v>0</v>
      </c>
      <c r="Z26" s="168">
        <f t="shared" si="14"/>
        <v>0</v>
      </c>
      <c r="AA26" s="74">
        <f t="shared" si="15"/>
        <v>0</v>
      </c>
      <c r="AB26" s="74">
        <f t="shared" si="16"/>
        <v>0</v>
      </c>
      <c r="AC26" s="73" t="e">
        <f t="shared" si="17"/>
        <v>#DIV/0!</v>
      </c>
      <c r="AD26" s="74">
        <f t="shared" si="18"/>
        <v>0</v>
      </c>
      <c r="AE26" s="74" t="e">
        <f t="shared" si="19"/>
        <v>#DIV/0!</v>
      </c>
      <c r="AF26" s="74">
        <f t="shared" si="20"/>
        <v>0</v>
      </c>
      <c r="AG26" s="185">
        <f t="shared" si="2"/>
        <v>0</v>
      </c>
      <c r="AH26" s="72"/>
      <c r="AI26" s="105" t="e" cm="1">
        <f t="array" ref="AI26">_xlfn.IFS(AG26&gt;O26,"KO : Le montant retenu est supérieur au montant présenté. Merci de revoir la ligne de dépense ou plafonner son montant.",O26=0,"",AG26=O26,"OK",AG26&lt;O26,"Montant instruit inférieur au montant présenté.")</f>
        <v>#DIV/0!</v>
      </c>
      <c r="AJ26" s="70" t="e">
        <f t="shared" si="3"/>
        <v>#DIV/0!</v>
      </c>
    </row>
    <row r="27" spans="1:37">
      <c r="A27" s="38">
        <v>23</v>
      </c>
      <c r="B27" s="39"/>
      <c r="C27" s="39"/>
      <c r="D27" s="9"/>
      <c r="E27" s="165"/>
      <c r="F27" s="9"/>
      <c r="G27" s="189"/>
      <c r="H27" s="190"/>
      <c r="I27" s="168"/>
      <c r="J27" s="168"/>
      <c r="K27" s="172">
        <f t="shared" si="4"/>
        <v>0</v>
      </c>
      <c r="L27" s="71"/>
      <c r="M27" s="171" t="e">
        <f t="shared" si="0"/>
        <v>#DIV/0!</v>
      </c>
      <c r="N27" s="71"/>
      <c r="O27" s="167" t="e">
        <f t="shared" si="5"/>
        <v>#DIV/0!</v>
      </c>
      <c r="P27" s="178"/>
      <c r="Q27" s="91"/>
      <c r="R27" s="94">
        <f t="shared" si="6"/>
        <v>0</v>
      </c>
      <c r="S27" s="9">
        <f t="shared" si="7"/>
        <v>0</v>
      </c>
      <c r="T27" s="9">
        <f t="shared" si="8"/>
        <v>0</v>
      </c>
      <c r="U27" s="165">
        <f t="shared" si="9"/>
        <v>0</v>
      </c>
      <c r="V27" s="9">
        <f t="shared" si="10"/>
        <v>0</v>
      </c>
      <c r="W27" s="9">
        <f t="shared" si="11"/>
        <v>0</v>
      </c>
      <c r="X27" s="9">
        <f t="shared" si="12"/>
        <v>0</v>
      </c>
      <c r="Y27" s="168">
        <f t="shared" si="13"/>
        <v>0</v>
      </c>
      <c r="Z27" s="168">
        <f t="shared" si="14"/>
        <v>0</v>
      </c>
      <c r="AA27" s="74">
        <f t="shared" si="15"/>
        <v>0</v>
      </c>
      <c r="AB27" s="74">
        <f t="shared" si="16"/>
        <v>0</v>
      </c>
      <c r="AC27" s="73" t="e">
        <f t="shared" si="17"/>
        <v>#DIV/0!</v>
      </c>
      <c r="AD27" s="74">
        <f t="shared" si="18"/>
        <v>0</v>
      </c>
      <c r="AE27" s="74" t="e">
        <f t="shared" si="19"/>
        <v>#DIV/0!</v>
      </c>
      <c r="AF27" s="74">
        <f t="shared" si="20"/>
        <v>0</v>
      </c>
      <c r="AG27" s="185">
        <f t="shared" si="2"/>
        <v>0</v>
      </c>
      <c r="AH27" s="72"/>
      <c r="AI27" s="105" t="e" cm="1">
        <f t="array" ref="AI27">_xlfn.IFS(AG27&gt;O27,"KO : Le montant retenu est supérieur au montant présenté. Merci de revoir la ligne de dépense ou plafonner son montant.",O27=0,"",AG27=O27,"OK",AG27&lt;O27,"Montant instruit inférieur au montant présenté.")</f>
        <v>#DIV/0!</v>
      </c>
      <c r="AJ27" s="70" t="e">
        <f t="shared" si="3"/>
        <v>#DIV/0!</v>
      </c>
    </row>
    <row r="28" spans="1:37">
      <c r="A28" s="38">
        <v>24</v>
      </c>
      <c r="B28" s="39"/>
      <c r="C28" s="39"/>
      <c r="D28" s="9"/>
      <c r="E28" s="165"/>
      <c r="F28" s="9"/>
      <c r="G28" s="189"/>
      <c r="H28" s="190"/>
      <c r="I28" s="168"/>
      <c r="J28" s="168"/>
      <c r="K28" s="172">
        <f t="shared" si="4"/>
        <v>0</v>
      </c>
      <c r="L28" s="71"/>
      <c r="M28" s="171" t="e">
        <f t="shared" si="0"/>
        <v>#DIV/0!</v>
      </c>
      <c r="N28" s="71"/>
      <c r="O28" s="167" t="e">
        <f t="shared" si="5"/>
        <v>#DIV/0!</v>
      </c>
      <c r="P28" s="178"/>
      <c r="Q28" s="91"/>
      <c r="R28" s="94">
        <f t="shared" si="6"/>
        <v>0</v>
      </c>
      <c r="S28" s="9">
        <f t="shared" si="7"/>
        <v>0</v>
      </c>
      <c r="T28" s="9">
        <f t="shared" si="8"/>
        <v>0</v>
      </c>
      <c r="U28" s="165">
        <f t="shared" si="9"/>
        <v>0</v>
      </c>
      <c r="V28" s="9">
        <f t="shared" si="10"/>
        <v>0</v>
      </c>
      <c r="W28" s="9">
        <f t="shared" si="11"/>
        <v>0</v>
      </c>
      <c r="X28" s="9">
        <f t="shared" si="12"/>
        <v>0</v>
      </c>
      <c r="Y28" s="168">
        <f t="shared" si="13"/>
        <v>0</v>
      </c>
      <c r="Z28" s="168">
        <f t="shared" si="14"/>
        <v>0</v>
      </c>
      <c r="AA28" s="74">
        <f t="shared" si="15"/>
        <v>0</v>
      </c>
      <c r="AB28" s="74">
        <f t="shared" si="16"/>
        <v>0</v>
      </c>
      <c r="AC28" s="73" t="e">
        <f t="shared" si="17"/>
        <v>#DIV/0!</v>
      </c>
      <c r="AD28" s="74">
        <f t="shared" si="18"/>
        <v>0</v>
      </c>
      <c r="AE28" s="74" t="e">
        <f t="shared" si="19"/>
        <v>#DIV/0!</v>
      </c>
      <c r="AF28" s="74">
        <f t="shared" si="20"/>
        <v>0</v>
      </c>
      <c r="AG28" s="185">
        <f t="shared" si="2"/>
        <v>0</v>
      </c>
      <c r="AH28" s="72"/>
      <c r="AI28" s="105" t="e" cm="1">
        <f t="array" ref="AI28">_xlfn.IFS(AG28&gt;O28,"KO : Le montant retenu est supérieur au montant présenté. Merci de revoir la ligne de dépense ou plafonner son montant.",O28=0,"",AG28=O28,"OK",AG28&lt;O28,"Montant instruit inférieur au montant présenté.")</f>
        <v>#DIV/0!</v>
      </c>
      <c r="AJ28" s="70" t="e">
        <f t="shared" si="3"/>
        <v>#DIV/0!</v>
      </c>
    </row>
    <row r="29" spans="1:37">
      <c r="A29" s="38">
        <v>25</v>
      </c>
      <c r="B29" s="39"/>
      <c r="C29" s="39"/>
      <c r="D29" s="9"/>
      <c r="E29" s="165"/>
      <c r="F29" s="9"/>
      <c r="G29" s="189"/>
      <c r="H29" s="190"/>
      <c r="I29" s="168"/>
      <c r="J29" s="168"/>
      <c r="K29" s="172">
        <f t="shared" si="4"/>
        <v>0</v>
      </c>
      <c r="L29" s="71"/>
      <c r="M29" s="171" t="e">
        <f t="shared" si="0"/>
        <v>#DIV/0!</v>
      </c>
      <c r="N29" s="71"/>
      <c r="O29" s="167" t="e">
        <f t="shared" si="5"/>
        <v>#DIV/0!</v>
      </c>
      <c r="P29" s="178"/>
      <c r="Q29" s="91"/>
      <c r="R29" s="94">
        <f t="shared" si="6"/>
        <v>0</v>
      </c>
      <c r="S29" s="9">
        <f t="shared" si="7"/>
        <v>0</v>
      </c>
      <c r="T29" s="9">
        <f t="shared" si="8"/>
        <v>0</v>
      </c>
      <c r="U29" s="165">
        <f t="shared" si="9"/>
        <v>0</v>
      </c>
      <c r="V29" s="9">
        <f t="shared" si="10"/>
        <v>0</v>
      </c>
      <c r="W29" s="9">
        <f t="shared" si="11"/>
        <v>0</v>
      </c>
      <c r="X29" s="9">
        <f t="shared" si="12"/>
        <v>0</v>
      </c>
      <c r="Y29" s="168">
        <f t="shared" si="13"/>
        <v>0</v>
      </c>
      <c r="Z29" s="168">
        <f t="shared" si="14"/>
        <v>0</v>
      </c>
      <c r="AA29" s="74">
        <f t="shared" si="15"/>
        <v>0</v>
      </c>
      <c r="AB29" s="74">
        <f t="shared" si="16"/>
        <v>0</v>
      </c>
      <c r="AC29" s="73" t="e">
        <f t="shared" si="17"/>
        <v>#DIV/0!</v>
      </c>
      <c r="AD29" s="74">
        <f t="shared" si="18"/>
        <v>0</v>
      </c>
      <c r="AE29" s="74" t="e">
        <f t="shared" si="19"/>
        <v>#DIV/0!</v>
      </c>
      <c r="AF29" s="74">
        <f t="shared" si="20"/>
        <v>0</v>
      </c>
      <c r="AG29" s="185">
        <f t="shared" si="2"/>
        <v>0</v>
      </c>
      <c r="AH29" s="72"/>
      <c r="AI29" s="105" t="e" cm="1">
        <f t="array" ref="AI29">_xlfn.IFS(AG29&gt;O29,"KO : Le montant retenu est supérieur au montant présenté. Merci de revoir la ligne de dépense ou plafonner son montant.",O29=0,"",AG29=O29,"OK",AG29&lt;O29,"Montant instruit inférieur au montant présenté.")</f>
        <v>#DIV/0!</v>
      </c>
      <c r="AJ29" s="70" t="e">
        <f t="shared" si="3"/>
        <v>#DIV/0!</v>
      </c>
    </row>
    <row r="30" spans="1:37">
      <c r="A30" s="38">
        <v>26</v>
      </c>
      <c r="B30" s="39"/>
      <c r="C30" s="39"/>
      <c r="D30" s="9"/>
      <c r="E30" s="165"/>
      <c r="F30" s="9"/>
      <c r="G30" s="189"/>
      <c r="H30" s="190"/>
      <c r="I30" s="168"/>
      <c r="J30" s="168"/>
      <c r="K30" s="172">
        <f t="shared" si="4"/>
        <v>0</v>
      </c>
      <c r="L30" s="71"/>
      <c r="M30" s="171" t="e">
        <f t="shared" si="0"/>
        <v>#DIV/0!</v>
      </c>
      <c r="N30" s="71"/>
      <c r="O30" s="167" t="e">
        <f t="shared" si="5"/>
        <v>#DIV/0!</v>
      </c>
      <c r="P30" s="178"/>
      <c r="Q30" s="91"/>
      <c r="R30" s="94">
        <f t="shared" si="6"/>
        <v>0</v>
      </c>
      <c r="S30" s="9">
        <f t="shared" si="7"/>
        <v>0</v>
      </c>
      <c r="T30" s="9">
        <f t="shared" si="8"/>
        <v>0</v>
      </c>
      <c r="U30" s="165">
        <f t="shared" si="9"/>
        <v>0</v>
      </c>
      <c r="V30" s="9">
        <f t="shared" si="10"/>
        <v>0</v>
      </c>
      <c r="W30" s="9">
        <f t="shared" si="11"/>
        <v>0</v>
      </c>
      <c r="X30" s="9">
        <f t="shared" si="12"/>
        <v>0</v>
      </c>
      <c r="Y30" s="168">
        <f t="shared" si="13"/>
        <v>0</v>
      </c>
      <c r="Z30" s="168">
        <f t="shared" si="14"/>
        <v>0</v>
      </c>
      <c r="AA30" s="74">
        <f t="shared" si="15"/>
        <v>0</v>
      </c>
      <c r="AB30" s="74">
        <f t="shared" si="16"/>
        <v>0</v>
      </c>
      <c r="AC30" s="73" t="e">
        <f t="shared" si="17"/>
        <v>#DIV/0!</v>
      </c>
      <c r="AD30" s="74">
        <f t="shared" si="18"/>
        <v>0</v>
      </c>
      <c r="AE30" s="74" t="e">
        <f t="shared" si="19"/>
        <v>#DIV/0!</v>
      </c>
      <c r="AF30" s="74">
        <f t="shared" si="20"/>
        <v>0</v>
      </c>
      <c r="AG30" s="185">
        <f t="shared" si="2"/>
        <v>0</v>
      </c>
      <c r="AH30" s="72"/>
      <c r="AI30" s="105" t="e" cm="1">
        <f t="array" ref="AI30">_xlfn.IFS(AG30&gt;O30,"KO : Le montant retenu est supérieur au montant présenté. Merci de revoir la ligne de dépense ou plafonner son montant.",O30=0,"",AG30=O30,"OK",AG30&lt;O30,"Montant instruit inférieur au montant présenté.")</f>
        <v>#DIV/0!</v>
      </c>
      <c r="AJ30" s="70" t="e">
        <f t="shared" si="3"/>
        <v>#DIV/0!</v>
      </c>
    </row>
    <row r="31" spans="1:37">
      <c r="A31" s="38">
        <v>27</v>
      </c>
      <c r="B31" s="39"/>
      <c r="C31" s="39"/>
      <c r="D31" s="9"/>
      <c r="E31" s="165"/>
      <c r="F31" s="9"/>
      <c r="G31" s="189"/>
      <c r="H31" s="190"/>
      <c r="I31" s="168"/>
      <c r="J31" s="168"/>
      <c r="K31" s="172">
        <f t="shared" si="4"/>
        <v>0</v>
      </c>
      <c r="L31" s="71"/>
      <c r="M31" s="171" t="e">
        <f t="shared" si="0"/>
        <v>#DIV/0!</v>
      </c>
      <c r="N31" s="71"/>
      <c r="O31" s="167" t="e">
        <f t="shared" si="5"/>
        <v>#DIV/0!</v>
      </c>
      <c r="P31" s="178"/>
      <c r="Q31" s="91"/>
      <c r="R31" s="94">
        <f t="shared" si="6"/>
        <v>0</v>
      </c>
      <c r="S31" s="9">
        <f t="shared" si="7"/>
        <v>0</v>
      </c>
      <c r="T31" s="9">
        <f t="shared" si="8"/>
        <v>0</v>
      </c>
      <c r="U31" s="165">
        <f t="shared" si="9"/>
        <v>0</v>
      </c>
      <c r="V31" s="9">
        <f t="shared" si="10"/>
        <v>0</v>
      </c>
      <c r="W31" s="9">
        <f t="shared" si="11"/>
        <v>0</v>
      </c>
      <c r="X31" s="9">
        <f t="shared" si="12"/>
        <v>0</v>
      </c>
      <c r="Y31" s="168">
        <f t="shared" si="13"/>
        <v>0</v>
      </c>
      <c r="Z31" s="168">
        <f t="shared" si="14"/>
        <v>0</v>
      </c>
      <c r="AA31" s="74">
        <f t="shared" si="15"/>
        <v>0</v>
      </c>
      <c r="AB31" s="74">
        <f t="shared" si="16"/>
        <v>0</v>
      </c>
      <c r="AC31" s="73" t="e">
        <f t="shared" si="17"/>
        <v>#DIV/0!</v>
      </c>
      <c r="AD31" s="74">
        <f t="shared" si="18"/>
        <v>0</v>
      </c>
      <c r="AE31" s="74" t="e">
        <f t="shared" si="19"/>
        <v>#DIV/0!</v>
      </c>
      <c r="AF31" s="74">
        <f t="shared" si="20"/>
        <v>0</v>
      </c>
      <c r="AG31" s="185">
        <f t="shared" si="2"/>
        <v>0</v>
      </c>
      <c r="AH31" s="72"/>
      <c r="AI31" s="105" t="e" cm="1">
        <f t="array" ref="AI31">_xlfn.IFS(AG31&gt;O31,"KO : Le montant retenu est supérieur au montant présenté. Merci de revoir la ligne de dépense ou plafonner son montant.",O31=0,"",AG31=O31,"OK",AG31&lt;O31,"Montant instruit inférieur au montant présenté.")</f>
        <v>#DIV/0!</v>
      </c>
      <c r="AJ31" s="70" t="e">
        <f t="shared" si="3"/>
        <v>#DIV/0!</v>
      </c>
    </row>
    <row r="32" spans="1:37">
      <c r="A32" s="38">
        <v>28</v>
      </c>
      <c r="B32" s="39"/>
      <c r="C32" s="39"/>
      <c r="D32" s="9"/>
      <c r="E32" s="165"/>
      <c r="F32" s="9"/>
      <c r="G32" s="189"/>
      <c r="H32" s="190"/>
      <c r="I32" s="168"/>
      <c r="J32" s="168"/>
      <c r="K32" s="172">
        <f t="shared" si="4"/>
        <v>0</v>
      </c>
      <c r="L32" s="71"/>
      <c r="M32" s="171" t="e">
        <f t="shared" si="0"/>
        <v>#DIV/0!</v>
      </c>
      <c r="N32" s="71"/>
      <c r="O32" s="167" t="e">
        <f t="shared" si="5"/>
        <v>#DIV/0!</v>
      </c>
      <c r="P32" s="178"/>
      <c r="Q32" s="91"/>
      <c r="R32" s="94">
        <f t="shared" si="6"/>
        <v>0</v>
      </c>
      <c r="S32" s="9">
        <f t="shared" si="7"/>
        <v>0</v>
      </c>
      <c r="T32" s="9">
        <f t="shared" si="8"/>
        <v>0</v>
      </c>
      <c r="U32" s="165">
        <f t="shared" si="9"/>
        <v>0</v>
      </c>
      <c r="V32" s="9">
        <f t="shared" si="10"/>
        <v>0</v>
      </c>
      <c r="W32" s="9">
        <f t="shared" si="11"/>
        <v>0</v>
      </c>
      <c r="X32" s="9">
        <f t="shared" si="12"/>
        <v>0</v>
      </c>
      <c r="Y32" s="168">
        <f t="shared" si="13"/>
        <v>0</v>
      </c>
      <c r="Z32" s="168">
        <f t="shared" si="14"/>
        <v>0</v>
      </c>
      <c r="AA32" s="74">
        <f t="shared" si="15"/>
        <v>0</v>
      </c>
      <c r="AB32" s="74">
        <f t="shared" si="16"/>
        <v>0</v>
      </c>
      <c r="AC32" s="73" t="e">
        <f t="shared" si="17"/>
        <v>#DIV/0!</v>
      </c>
      <c r="AD32" s="74">
        <f t="shared" si="18"/>
        <v>0</v>
      </c>
      <c r="AE32" s="74" t="e">
        <f t="shared" si="19"/>
        <v>#DIV/0!</v>
      </c>
      <c r="AF32" s="74">
        <f t="shared" si="20"/>
        <v>0</v>
      </c>
      <c r="AG32" s="185">
        <f t="shared" si="2"/>
        <v>0</v>
      </c>
      <c r="AH32" s="72"/>
      <c r="AI32" s="105" t="e" cm="1">
        <f t="array" ref="AI32">_xlfn.IFS(AG32&gt;O32,"KO : Le montant retenu est supérieur au montant présenté. Merci de revoir la ligne de dépense ou plafonner son montant.",O32=0,"",AG32=O32,"OK",AG32&lt;O32,"Montant instruit inférieur au montant présenté.")</f>
        <v>#DIV/0!</v>
      </c>
      <c r="AJ32" s="70" t="e">
        <f t="shared" si="3"/>
        <v>#DIV/0!</v>
      </c>
    </row>
    <row r="33" spans="1:36">
      <c r="A33" s="38">
        <v>29</v>
      </c>
      <c r="B33" s="39"/>
      <c r="C33" s="39"/>
      <c r="D33" s="9"/>
      <c r="E33" s="165"/>
      <c r="F33" s="9"/>
      <c r="G33" s="189"/>
      <c r="H33" s="190"/>
      <c r="I33" s="168"/>
      <c r="J33" s="168"/>
      <c r="K33" s="172">
        <f t="shared" si="4"/>
        <v>0</v>
      </c>
      <c r="L33" s="71"/>
      <c r="M33" s="171" t="e">
        <f t="shared" si="0"/>
        <v>#DIV/0!</v>
      </c>
      <c r="N33" s="71"/>
      <c r="O33" s="167" t="e">
        <f t="shared" si="5"/>
        <v>#DIV/0!</v>
      </c>
      <c r="P33" s="178"/>
      <c r="Q33" s="91"/>
      <c r="R33" s="94">
        <f t="shared" si="6"/>
        <v>0</v>
      </c>
      <c r="S33" s="9">
        <f t="shared" si="7"/>
        <v>0</v>
      </c>
      <c r="T33" s="9">
        <f t="shared" si="8"/>
        <v>0</v>
      </c>
      <c r="U33" s="165">
        <f t="shared" si="9"/>
        <v>0</v>
      </c>
      <c r="V33" s="9">
        <f t="shared" si="10"/>
        <v>0</v>
      </c>
      <c r="W33" s="9">
        <f t="shared" si="11"/>
        <v>0</v>
      </c>
      <c r="X33" s="9">
        <f t="shared" si="12"/>
        <v>0</v>
      </c>
      <c r="Y33" s="168">
        <f t="shared" si="13"/>
        <v>0</v>
      </c>
      <c r="Z33" s="168">
        <f t="shared" si="14"/>
        <v>0</v>
      </c>
      <c r="AA33" s="74">
        <f t="shared" si="15"/>
        <v>0</v>
      </c>
      <c r="AB33" s="74">
        <f t="shared" si="16"/>
        <v>0</v>
      </c>
      <c r="AC33" s="73" t="e">
        <f t="shared" si="17"/>
        <v>#DIV/0!</v>
      </c>
      <c r="AD33" s="74">
        <f t="shared" si="18"/>
        <v>0</v>
      </c>
      <c r="AE33" s="74" t="e">
        <f t="shared" si="19"/>
        <v>#DIV/0!</v>
      </c>
      <c r="AF33" s="74">
        <f t="shared" si="20"/>
        <v>0</v>
      </c>
      <c r="AG33" s="185">
        <f t="shared" si="2"/>
        <v>0</v>
      </c>
      <c r="AH33" s="72"/>
      <c r="AI33" s="105" t="e" cm="1">
        <f t="array" ref="AI33">_xlfn.IFS(AG33&gt;O33,"KO : Le montant retenu est supérieur au montant présenté. Merci de revoir la ligne de dépense ou plafonner son montant.",O33=0,"",AG33=O33,"OK",AG33&lt;O33,"Montant instruit inférieur au montant présenté.")</f>
        <v>#DIV/0!</v>
      </c>
      <c r="AJ33" s="70" t="e">
        <f t="shared" si="3"/>
        <v>#DIV/0!</v>
      </c>
    </row>
    <row r="34" spans="1:36">
      <c r="A34" s="38">
        <v>30</v>
      </c>
      <c r="B34" s="39"/>
      <c r="C34" s="39"/>
      <c r="D34" s="9"/>
      <c r="E34" s="165"/>
      <c r="F34" s="9"/>
      <c r="G34" s="189"/>
      <c r="H34" s="190"/>
      <c r="I34" s="168"/>
      <c r="J34" s="168"/>
      <c r="K34" s="172">
        <f t="shared" si="4"/>
        <v>0</v>
      </c>
      <c r="L34" s="71"/>
      <c r="M34" s="171" t="e">
        <f t="shared" si="0"/>
        <v>#DIV/0!</v>
      </c>
      <c r="N34" s="71"/>
      <c r="O34" s="167" t="e">
        <f t="shared" si="5"/>
        <v>#DIV/0!</v>
      </c>
      <c r="P34" s="178"/>
      <c r="Q34" s="91"/>
      <c r="R34" s="94">
        <f t="shared" si="6"/>
        <v>0</v>
      </c>
      <c r="S34" s="9">
        <f t="shared" si="7"/>
        <v>0</v>
      </c>
      <c r="T34" s="9">
        <f t="shared" si="8"/>
        <v>0</v>
      </c>
      <c r="U34" s="165">
        <f t="shared" si="9"/>
        <v>0</v>
      </c>
      <c r="V34" s="9">
        <f t="shared" si="10"/>
        <v>0</v>
      </c>
      <c r="W34" s="9">
        <f t="shared" si="11"/>
        <v>0</v>
      </c>
      <c r="X34" s="9">
        <f t="shared" si="12"/>
        <v>0</v>
      </c>
      <c r="Y34" s="168">
        <f t="shared" si="13"/>
        <v>0</v>
      </c>
      <c r="Z34" s="168">
        <f t="shared" si="14"/>
        <v>0</v>
      </c>
      <c r="AA34" s="74">
        <f t="shared" si="15"/>
        <v>0</v>
      </c>
      <c r="AB34" s="74">
        <f t="shared" si="16"/>
        <v>0</v>
      </c>
      <c r="AC34" s="73" t="e">
        <f t="shared" si="17"/>
        <v>#DIV/0!</v>
      </c>
      <c r="AD34" s="74">
        <f t="shared" si="18"/>
        <v>0</v>
      </c>
      <c r="AE34" s="74" t="e">
        <f t="shared" si="19"/>
        <v>#DIV/0!</v>
      </c>
      <c r="AF34" s="74">
        <f t="shared" si="20"/>
        <v>0</v>
      </c>
      <c r="AG34" s="185">
        <f t="shared" si="2"/>
        <v>0</v>
      </c>
      <c r="AH34" s="72"/>
      <c r="AI34" s="105" t="e" cm="1">
        <f t="array" ref="AI34">_xlfn.IFS(AG34&gt;O34,"KO : Le montant retenu est supérieur au montant présenté. Merci de revoir la ligne de dépense ou plafonner son montant.",O34=0,"",AG34=O34,"OK",AG34&lt;O34,"Montant instruit inférieur au montant présenté.")</f>
        <v>#DIV/0!</v>
      </c>
      <c r="AJ34" s="70" t="e">
        <f t="shared" si="3"/>
        <v>#DIV/0!</v>
      </c>
    </row>
    <row r="35" spans="1:36">
      <c r="A35" s="38">
        <v>31</v>
      </c>
      <c r="B35" s="39"/>
      <c r="C35" s="39"/>
      <c r="D35" s="9"/>
      <c r="E35" s="165"/>
      <c r="F35" s="9"/>
      <c r="G35" s="189"/>
      <c r="H35" s="190"/>
      <c r="I35" s="168"/>
      <c r="J35" s="168"/>
      <c r="K35" s="172">
        <f t="shared" si="4"/>
        <v>0</v>
      </c>
      <c r="L35" s="71"/>
      <c r="M35" s="171" t="e">
        <f t="shared" si="0"/>
        <v>#DIV/0!</v>
      </c>
      <c r="N35" s="71"/>
      <c r="O35" s="167" t="e">
        <f t="shared" si="5"/>
        <v>#DIV/0!</v>
      </c>
      <c r="P35" s="178"/>
      <c r="Q35" s="91"/>
      <c r="R35" s="94">
        <f t="shared" si="6"/>
        <v>0</v>
      </c>
      <c r="S35" s="9">
        <f t="shared" si="7"/>
        <v>0</v>
      </c>
      <c r="T35" s="9">
        <f t="shared" si="8"/>
        <v>0</v>
      </c>
      <c r="U35" s="165">
        <f t="shared" si="9"/>
        <v>0</v>
      </c>
      <c r="V35" s="9">
        <f t="shared" si="10"/>
        <v>0</v>
      </c>
      <c r="W35" s="9">
        <f t="shared" si="11"/>
        <v>0</v>
      </c>
      <c r="X35" s="9">
        <f t="shared" si="12"/>
        <v>0</v>
      </c>
      <c r="Y35" s="168">
        <f t="shared" si="13"/>
        <v>0</v>
      </c>
      <c r="Z35" s="168">
        <f t="shared" si="14"/>
        <v>0</v>
      </c>
      <c r="AA35" s="74">
        <f t="shared" si="15"/>
        <v>0</v>
      </c>
      <c r="AB35" s="74">
        <f t="shared" si="16"/>
        <v>0</v>
      </c>
      <c r="AC35" s="73" t="e">
        <f t="shared" si="17"/>
        <v>#DIV/0!</v>
      </c>
      <c r="AD35" s="74">
        <f t="shared" si="18"/>
        <v>0</v>
      </c>
      <c r="AE35" s="74" t="e">
        <f t="shared" si="19"/>
        <v>#DIV/0!</v>
      </c>
      <c r="AF35" s="74">
        <f t="shared" si="20"/>
        <v>0</v>
      </c>
      <c r="AG35" s="185">
        <f t="shared" si="2"/>
        <v>0</v>
      </c>
      <c r="AH35" s="72"/>
      <c r="AI35" s="105" t="e" cm="1">
        <f t="array" ref="AI35">_xlfn.IFS(AG35&gt;O35,"KO : Le montant retenu est supérieur au montant présenté. Merci de revoir la ligne de dépense ou plafonner son montant.",O35=0,"",AG35=O35,"OK",AG35&lt;O35,"Montant instruit inférieur au montant présenté.")</f>
        <v>#DIV/0!</v>
      </c>
      <c r="AJ35" s="70" t="e">
        <f t="shared" si="3"/>
        <v>#DIV/0!</v>
      </c>
    </row>
    <row r="36" spans="1:36">
      <c r="A36" s="38">
        <v>32</v>
      </c>
      <c r="B36" s="39"/>
      <c r="C36" s="39"/>
      <c r="D36" s="9"/>
      <c r="E36" s="165"/>
      <c r="F36" s="9"/>
      <c r="G36" s="189"/>
      <c r="H36" s="190"/>
      <c r="I36" s="168"/>
      <c r="J36" s="168"/>
      <c r="K36" s="172">
        <f t="shared" si="4"/>
        <v>0</v>
      </c>
      <c r="L36" s="71"/>
      <c r="M36" s="171" t="e">
        <f t="shared" si="0"/>
        <v>#DIV/0!</v>
      </c>
      <c r="N36" s="71"/>
      <c r="O36" s="167" t="e">
        <f t="shared" si="5"/>
        <v>#DIV/0!</v>
      </c>
      <c r="P36" s="178"/>
      <c r="Q36" s="91"/>
      <c r="R36" s="94">
        <f t="shared" si="6"/>
        <v>0</v>
      </c>
      <c r="S36" s="9">
        <f t="shared" si="7"/>
        <v>0</v>
      </c>
      <c r="T36" s="9">
        <f t="shared" si="8"/>
        <v>0</v>
      </c>
      <c r="U36" s="165">
        <f t="shared" si="9"/>
        <v>0</v>
      </c>
      <c r="V36" s="9">
        <f t="shared" si="10"/>
        <v>0</v>
      </c>
      <c r="W36" s="9">
        <f t="shared" si="11"/>
        <v>0</v>
      </c>
      <c r="X36" s="9">
        <f t="shared" si="12"/>
        <v>0</v>
      </c>
      <c r="Y36" s="168">
        <f t="shared" si="13"/>
        <v>0</v>
      </c>
      <c r="Z36" s="168">
        <f t="shared" si="14"/>
        <v>0</v>
      </c>
      <c r="AA36" s="74">
        <f t="shared" si="15"/>
        <v>0</v>
      </c>
      <c r="AB36" s="74">
        <f t="shared" si="16"/>
        <v>0</v>
      </c>
      <c r="AC36" s="73" t="e">
        <f t="shared" si="17"/>
        <v>#DIV/0!</v>
      </c>
      <c r="AD36" s="74">
        <f t="shared" si="18"/>
        <v>0</v>
      </c>
      <c r="AE36" s="74" t="e">
        <f t="shared" si="19"/>
        <v>#DIV/0!</v>
      </c>
      <c r="AF36" s="74">
        <f t="shared" si="20"/>
        <v>0</v>
      </c>
      <c r="AG36" s="185">
        <f t="shared" si="2"/>
        <v>0</v>
      </c>
      <c r="AH36" s="72"/>
      <c r="AI36" s="105" t="e" cm="1">
        <f t="array" ref="AI36">_xlfn.IFS(AG36&gt;O36,"KO : Le montant retenu est supérieur au montant présenté. Merci de revoir la ligne de dépense ou plafonner son montant.",O36=0,"",AG36=O36,"OK",AG36&lt;O36,"Montant instruit inférieur au montant présenté.")</f>
        <v>#DIV/0!</v>
      </c>
      <c r="AJ36" s="70" t="e">
        <f t="shared" si="3"/>
        <v>#DIV/0!</v>
      </c>
    </row>
    <row r="37" spans="1:36">
      <c r="A37" s="38">
        <v>33</v>
      </c>
      <c r="B37" s="39"/>
      <c r="C37" s="39"/>
      <c r="D37" s="9"/>
      <c r="E37" s="165"/>
      <c r="F37" s="9"/>
      <c r="G37" s="189"/>
      <c r="H37" s="190"/>
      <c r="I37" s="168"/>
      <c r="J37" s="168"/>
      <c r="K37" s="172">
        <f t="shared" si="4"/>
        <v>0</v>
      </c>
      <c r="L37" s="71"/>
      <c r="M37" s="171" t="e">
        <f t="shared" si="0"/>
        <v>#DIV/0!</v>
      </c>
      <c r="N37" s="71"/>
      <c r="O37" s="167" t="e">
        <f t="shared" si="5"/>
        <v>#DIV/0!</v>
      </c>
      <c r="P37" s="178"/>
      <c r="Q37" s="91"/>
      <c r="R37" s="94">
        <f t="shared" si="6"/>
        <v>0</v>
      </c>
      <c r="S37" s="9">
        <f t="shared" si="7"/>
        <v>0</v>
      </c>
      <c r="T37" s="9">
        <f t="shared" si="8"/>
        <v>0</v>
      </c>
      <c r="U37" s="165">
        <f t="shared" si="9"/>
        <v>0</v>
      </c>
      <c r="V37" s="9">
        <f t="shared" si="10"/>
        <v>0</v>
      </c>
      <c r="W37" s="9">
        <f t="shared" si="11"/>
        <v>0</v>
      </c>
      <c r="X37" s="9">
        <f t="shared" si="12"/>
        <v>0</v>
      </c>
      <c r="Y37" s="168">
        <f t="shared" si="13"/>
        <v>0</v>
      </c>
      <c r="Z37" s="168">
        <f t="shared" si="14"/>
        <v>0</v>
      </c>
      <c r="AA37" s="74">
        <f t="shared" si="15"/>
        <v>0</v>
      </c>
      <c r="AB37" s="74">
        <f t="shared" si="16"/>
        <v>0</v>
      </c>
      <c r="AC37" s="73" t="e">
        <f t="shared" si="17"/>
        <v>#DIV/0!</v>
      </c>
      <c r="AD37" s="74">
        <f t="shared" si="18"/>
        <v>0</v>
      </c>
      <c r="AE37" s="74" t="e">
        <f t="shared" si="19"/>
        <v>#DIV/0!</v>
      </c>
      <c r="AF37" s="74">
        <f t="shared" si="20"/>
        <v>0</v>
      </c>
      <c r="AG37" s="185">
        <f t="shared" ref="AG37:AG68" si="21">IF(AD37&lt;&gt;0,AD37*AA37/AB37,0)</f>
        <v>0</v>
      </c>
      <c r="AH37" s="72"/>
      <c r="AI37" s="105" t="e" cm="1">
        <f t="array" ref="AI37">_xlfn.IFS(AG37&gt;O37,"KO : Le montant retenu est supérieur au montant présenté. Merci de revoir la ligne de dépense ou plafonner son montant.",O37=0,"",AG37=O37,"OK",AG37&lt;O37,"Montant instruit inférieur au montant présenté.")</f>
        <v>#DIV/0!</v>
      </c>
      <c r="AJ37" s="70" t="e">
        <f t="shared" ref="AJ37:AJ68" si="22">O37-AG37</f>
        <v>#DIV/0!</v>
      </c>
    </row>
    <row r="38" spans="1:36">
      <c r="A38" s="38">
        <v>34</v>
      </c>
      <c r="B38" s="39"/>
      <c r="C38" s="39"/>
      <c r="D38" s="9"/>
      <c r="E38" s="165"/>
      <c r="F38" s="9"/>
      <c r="G38" s="189"/>
      <c r="H38" s="190"/>
      <c r="I38" s="168"/>
      <c r="J38" s="168"/>
      <c r="K38" s="172">
        <f t="shared" si="4"/>
        <v>0</v>
      </c>
      <c r="L38" s="71"/>
      <c r="M38" s="171" t="e">
        <f t="shared" si="0"/>
        <v>#DIV/0!</v>
      </c>
      <c r="N38" s="71"/>
      <c r="O38" s="167" t="e">
        <f t="shared" si="5"/>
        <v>#DIV/0!</v>
      </c>
      <c r="P38" s="178"/>
      <c r="Q38" s="91"/>
      <c r="R38" s="94">
        <f t="shared" ref="R38:R69" si="23">B38</f>
        <v>0</v>
      </c>
      <c r="S38" s="9">
        <f t="shared" ref="S38:S69" si="24">C38</f>
        <v>0</v>
      </c>
      <c r="T38" s="9">
        <f t="shared" ref="T38:T69" si="25">D38</f>
        <v>0</v>
      </c>
      <c r="U38" s="165">
        <f t="shared" si="9"/>
        <v>0</v>
      </c>
      <c r="V38" s="9">
        <f t="shared" si="10"/>
        <v>0</v>
      </c>
      <c r="W38" s="9">
        <f t="shared" si="11"/>
        <v>0</v>
      </c>
      <c r="X38" s="9">
        <f t="shared" ref="X38:X69" si="26">H38</f>
        <v>0</v>
      </c>
      <c r="Y38" s="168">
        <f t="shared" si="13"/>
        <v>0</v>
      </c>
      <c r="Z38" s="168">
        <f t="shared" si="14"/>
        <v>0</v>
      </c>
      <c r="AA38" s="74">
        <f t="shared" ref="AA38:AA69" si="27">K38</f>
        <v>0</v>
      </c>
      <c r="AB38" s="74">
        <f t="shared" ref="AB38:AB69" si="28">L38</f>
        <v>0</v>
      </c>
      <c r="AC38" s="73" t="e">
        <f t="shared" si="17"/>
        <v>#DIV/0!</v>
      </c>
      <c r="AD38" s="74">
        <f t="shared" ref="AD38:AD69" si="29">N38</f>
        <v>0</v>
      </c>
      <c r="AE38" s="74" t="e">
        <f t="shared" si="19"/>
        <v>#DIV/0!</v>
      </c>
      <c r="AF38" s="74">
        <f t="shared" si="20"/>
        <v>0</v>
      </c>
      <c r="AG38" s="185">
        <f t="shared" si="21"/>
        <v>0</v>
      </c>
      <c r="AH38" s="72"/>
      <c r="AI38" s="105" t="e" cm="1">
        <f t="array" ref="AI38">_xlfn.IFS(AG38&gt;O38,"KO : Le montant retenu est supérieur au montant présenté. Merci de revoir la ligne de dépense ou plafonner son montant.",O38=0,"",AG38=O38,"OK",AG38&lt;O38,"Montant instruit inférieur au montant présenté.")</f>
        <v>#DIV/0!</v>
      </c>
      <c r="AJ38" s="70" t="e">
        <f t="shared" si="22"/>
        <v>#DIV/0!</v>
      </c>
    </row>
    <row r="39" spans="1:36">
      <c r="A39" s="38">
        <v>35</v>
      </c>
      <c r="B39" s="39"/>
      <c r="C39" s="39"/>
      <c r="D39" s="9"/>
      <c r="E39" s="165"/>
      <c r="F39" s="9"/>
      <c r="G39" s="189"/>
      <c r="H39" s="190"/>
      <c r="I39" s="168"/>
      <c r="J39" s="168"/>
      <c r="K39" s="172">
        <f t="shared" si="4"/>
        <v>0</v>
      </c>
      <c r="L39" s="71"/>
      <c r="M39" s="171" t="e">
        <f t="shared" si="0"/>
        <v>#DIV/0!</v>
      </c>
      <c r="N39" s="71"/>
      <c r="O39" s="167" t="e">
        <f t="shared" si="5"/>
        <v>#DIV/0!</v>
      </c>
      <c r="P39" s="178"/>
      <c r="Q39" s="91"/>
      <c r="R39" s="94">
        <f t="shared" si="23"/>
        <v>0</v>
      </c>
      <c r="S39" s="9">
        <f t="shared" si="24"/>
        <v>0</v>
      </c>
      <c r="T39" s="9">
        <f t="shared" si="25"/>
        <v>0</v>
      </c>
      <c r="U39" s="165">
        <f t="shared" si="9"/>
        <v>0</v>
      </c>
      <c r="V39" s="9">
        <f t="shared" si="10"/>
        <v>0</v>
      </c>
      <c r="W39" s="9">
        <f t="shared" si="11"/>
        <v>0</v>
      </c>
      <c r="X39" s="9">
        <f t="shared" si="26"/>
        <v>0</v>
      </c>
      <c r="Y39" s="168">
        <f t="shared" si="13"/>
        <v>0</v>
      </c>
      <c r="Z39" s="168">
        <f t="shared" si="14"/>
        <v>0</v>
      </c>
      <c r="AA39" s="74">
        <f t="shared" si="27"/>
        <v>0</v>
      </c>
      <c r="AB39" s="74">
        <f t="shared" si="28"/>
        <v>0</v>
      </c>
      <c r="AC39" s="73" t="e">
        <f t="shared" si="17"/>
        <v>#DIV/0!</v>
      </c>
      <c r="AD39" s="74">
        <f t="shared" si="29"/>
        <v>0</v>
      </c>
      <c r="AE39" s="74" t="e">
        <f t="shared" si="19"/>
        <v>#DIV/0!</v>
      </c>
      <c r="AF39" s="74">
        <f t="shared" si="20"/>
        <v>0</v>
      </c>
      <c r="AG39" s="185">
        <f t="shared" si="21"/>
        <v>0</v>
      </c>
      <c r="AH39" s="72"/>
      <c r="AI39" s="105" t="e" cm="1">
        <f t="array" ref="AI39">_xlfn.IFS(AG39&gt;O39,"KO : Le montant retenu est supérieur au montant présenté. Merci de revoir la ligne de dépense ou plafonner son montant.",O39=0,"",AG39=O39,"OK",AG39&lt;O39,"Montant instruit inférieur au montant présenté.")</f>
        <v>#DIV/0!</v>
      </c>
      <c r="AJ39" s="70" t="e">
        <f t="shared" si="22"/>
        <v>#DIV/0!</v>
      </c>
    </row>
    <row r="40" spans="1:36">
      <c r="A40" s="38">
        <v>36</v>
      </c>
      <c r="B40" s="39"/>
      <c r="C40" s="39"/>
      <c r="D40" s="9"/>
      <c r="E40" s="165"/>
      <c r="F40" s="9"/>
      <c r="G40" s="189"/>
      <c r="H40" s="190"/>
      <c r="I40" s="168"/>
      <c r="J40" s="168"/>
      <c r="K40" s="172">
        <f t="shared" si="4"/>
        <v>0</v>
      </c>
      <c r="L40" s="71"/>
      <c r="M40" s="171" t="e">
        <f t="shared" si="0"/>
        <v>#DIV/0!</v>
      </c>
      <c r="N40" s="71"/>
      <c r="O40" s="167" t="e">
        <f t="shared" si="5"/>
        <v>#DIV/0!</v>
      </c>
      <c r="P40" s="178"/>
      <c r="Q40" s="91"/>
      <c r="R40" s="94">
        <f t="shared" si="23"/>
        <v>0</v>
      </c>
      <c r="S40" s="9">
        <f t="shared" si="24"/>
        <v>0</v>
      </c>
      <c r="T40" s="9">
        <f t="shared" si="25"/>
        <v>0</v>
      </c>
      <c r="U40" s="165">
        <f t="shared" si="9"/>
        <v>0</v>
      </c>
      <c r="V40" s="9">
        <f t="shared" si="10"/>
        <v>0</v>
      </c>
      <c r="W40" s="9">
        <f t="shared" si="11"/>
        <v>0</v>
      </c>
      <c r="X40" s="9">
        <f t="shared" si="26"/>
        <v>0</v>
      </c>
      <c r="Y40" s="168">
        <f t="shared" si="13"/>
        <v>0</v>
      </c>
      <c r="Z40" s="168">
        <f t="shared" si="14"/>
        <v>0</v>
      </c>
      <c r="AA40" s="74">
        <f t="shared" si="27"/>
        <v>0</v>
      </c>
      <c r="AB40" s="74">
        <f t="shared" si="28"/>
        <v>0</v>
      </c>
      <c r="AC40" s="73" t="e">
        <f t="shared" si="17"/>
        <v>#DIV/0!</v>
      </c>
      <c r="AD40" s="74">
        <f t="shared" si="29"/>
        <v>0</v>
      </c>
      <c r="AE40" s="74" t="e">
        <f t="shared" si="19"/>
        <v>#DIV/0!</v>
      </c>
      <c r="AF40" s="74">
        <f t="shared" si="20"/>
        <v>0</v>
      </c>
      <c r="AG40" s="185">
        <f t="shared" si="21"/>
        <v>0</v>
      </c>
      <c r="AH40" s="72"/>
      <c r="AI40" s="105" t="e" cm="1">
        <f t="array" ref="AI40">_xlfn.IFS(AG40&gt;O40,"KO : Le montant retenu est supérieur au montant présenté. Merci de revoir la ligne de dépense ou plafonner son montant.",O40=0,"",AG40=O40,"OK",AG40&lt;O40,"Montant instruit inférieur au montant présenté.")</f>
        <v>#DIV/0!</v>
      </c>
      <c r="AJ40" s="70" t="e">
        <f t="shared" si="22"/>
        <v>#DIV/0!</v>
      </c>
    </row>
    <row r="41" spans="1:36">
      <c r="A41" s="38">
        <v>37</v>
      </c>
      <c r="B41" s="39"/>
      <c r="C41" s="39"/>
      <c r="D41" s="9"/>
      <c r="E41" s="165"/>
      <c r="F41" s="9"/>
      <c r="G41" s="189"/>
      <c r="H41" s="190"/>
      <c r="I41" s="168"/>
      <c r="J41" s="168"/>
      <c r="K41" s="172">
        <f t="shared" si="4"/>
        <v>0</v>
      </c>
      <c r="L41" s="71"/>
      <c r="M41" s="171" t="e">
        <f t="shared" si="0"/>
        <v>#DIV/0!</v>
      </c>
      <c r="N41" s="71"/>
      <c r="O41" s="167" t="e">
        <f t="shared" si="5"/>
        <v>#DIV/0!</v>
      </c>
      <c r="P41" s="178"/>
      <c r="Q41" s="91"/>
      <c r="R41" s="94">
        <f t="shared" si="23"/>
        <v>0</v>
      </c>
      <c r="S41" s="9">
        <f t="shared" si="24"/>
        <v>0</v>
      </c>
      <c r="T41" s="9">
        <f t="shared" si="25"/>
        <v>0</v>
      </c>
      <c r="U41" s="165">
        <f t="shared" si="9"/>
        <v>0</v>
      </c>
      <c r="V41" s="9">
        <f t="shared" si="10"/>
        <v>0</v>
      </c>
      <c r="W41" s="9">
        <f t="shared" si="11"/>
        <v>0</v>
      </c>
      <c r="X41" s="9">
        <f t="shared" si="26"/>
        <v>0</v>
      </c>
      <c r="Y41" s="168">
        <f t="shared" si="13"/>
        <v>0</v>
      </c>
      <c r="Z41" s="168">
        <f t="shared" si="14"/>
        <v>0</v>
      </c>
      <c r="AA41" s="74">
        <f t="shared" si="27"/>
        <v>0</v>
      </c>
      <c r="AB41" s="74">
        <f t="shared" si="28"/>
        <v>0</v>
      </c>
      <c r="AC41" s="73" t="e">
        <f t="shared" si="17"/>
        <v>#DIV/0!</v>
      </c>
      <c r="AD41" s="74">
        <f t="shared" si="29"/>
        <v>0</v>
      </c>
      <c r="AE41" s="74" t="e">
        <f t="shared" si="19"/>
        <v>#DIV/0!</v>
      </c>
      <c r="AF41" s="74">
        <f t="shared" si="20"/>
        <v>0</v>
      </c>
      <c r="AG41" s="185">
        <f t="shared" si="21"/>
        <v>0</v>
      </c>
      <c r="AH41" s="72"/>
      <c r="AI41" s="105" t="e" cm="1">
        <f t="array" ref="AI41">_xlfn.IFS(AG41&gt;O41,"KO : Le montant retenu est supérieur au montant présenté. Merci de revoir la ligne de dépense ou plafonner son montant.",O41=0,"",AG41=O41,"OK",AG41&lt;O41,"Montant instruit inférieur au montant présenté.")</f>
        <v>#DIV/0!</v>
      </c>
      <c r="AJ41" s="70" t="e">
        <f t="shared" si="22"/>
        <v>#DIV/0!</v>
      </c>
    </row>
    <row r="42" spans="1:36">
      <c r="A42" s="38">
        <v>38</v>
      </c>
      <c r="B42" s="39"/>
      <c r="C42" s="39"/>
      <c r="D42" s="9"/>
      <c r="E42" s="165"/>
      <c r="F42" s="9"/>
      <c r="G42" s="189"/>
      <c r="H42" s="190"/>
      <c r="I42" s="168"/>
      <c r="J42" s="168"/>
      <c r="K42" s="172">
        <f t="shared" si="4"/>
        <v>0</v>
      </c>
      <c r="L42" s="71"/>
      <c r="M42" s="171" t="e">
        <f t="shared" si="0"/>
        <v>#DIV/0!</v>
      </c>
      <c r="N42" s="71"/>
      <c r="O42" s="167" t="e">
        <f t="shared" si="5"/>
        <v>#DIV/0!</v>
      </c>
      <c r="P42" s="178"/>
      <c r="Q42" s="91"/>
      <c r="R42" s="94">
        <f t="shared" si="23"/>
        <v>0</v>
      </c>
      <c r="S42" s="9">
        <f t="shared" si="24"/>
        <v>0</v>
      </c>
      <c r="T42" s="9">
        <f t="shared" si="25"/>
        <v>0</v>
      </c>
      <c r="U42" s="165">
        <f t="shared" si="9"/>
        <v>0</v>
      </c>
      <c r="V42" s="9">
        <f t="shared" si="10"/>
        <v>0</v>
      </c>
      <c r="W42" s="9">
        <f t="shared" si="11"/>
        <v>0</v>
      </c>
      <c r="X42" s="9">
        <f t="shared" si="26"/>
        <v>0</v>
      </c>
      <c r="Y42" s="168">
        <f t="shared" si="13"/>
        <v>0</v>
      </c>
      <c r="Z42" s="168">
        <f t="shared" si="14"/>
        <v>0</v>
      </c>
      <c r="AA42" s="74">
        <f t="shared" si="27"/>
        <v>0</v>
      </c>
      <c r="AB42" s="74">
        <f t="shared" si="28"/>
        <v>0</v>
      </c>
      <c r="AC42" s="73" t="e">
        <f t="shared" si="17"/>
        <v>#DIV/0!</v>
      </c>
      <c r="AD42" s="74">
        <f t="shared" si="29"/>
        <v>0</v>
      </c>
      <c r="AE42" s="74" t="e">
        <f t="shared" si="19"/>
        <v>#DIV/0!</v>
      </c>
      <c r="AF42" s="74">
        <f t="shared" si="20"/>
        <v>0</v>
      </c>
      <c r="AG42" s="185">
        <f t="shared" si="21"/>
        <v>0</v>
      </c>
      <c r="AH42" s="72"/>
      <c r="AI42" s="105" t="e" cm="1">
        <f t="array" ref="AI42">_xlfn.IFS(AG42&gt;O42,"KO : Le montant retenu est supérieur au montant présenté. Merci de revoir la ligne de dépense ou plafonner son montant.",O42=0,"",AG42=O42,"OK",AG42&lt;O42,"Montant instruit inférieur au montant présenté.")</f>
        <v>#DIV/0!</v>
      </c>
      <c r="AJ42" s="70" t="e">
        <f t="shared" si="22"/>
        <v>#DIV/0!</v>
      </c>
    </row>
    <row r="43" spans="1:36">
      <c r="A43" s="38">
        <v>39</v>
      </c>
      <c r="B43" s="39"/>
      <c r="C43" s="39"/>
      <c r="D43" s="9"/>
      <c r="E43" s="165"/>
      <c r="F43" s="9"/>
      <c r="G43" s="189"/>
      <c r="H43" s="190"/>
      <c r="I43" s="168"/>
      <c r="J43" s="168"/>
      <c r="K43" s="172">
        <f t="shared" si="4"/>
        <v>0</v>
      </c>
      <c r="L43" s="71"/>
      <c r="M43" s="171" t="e">
        <f t="shared" si="0"/>
        <v>#DIV/0!</v>
      </c>
      <c r="N43" s="71"/>
      <c r="O43" s="167" t="e">
        <f t="shared" si="5"/>
        <v>#DIV/0!</v>
      </c>
      <c r="P43" s="178"/>
      <c r="Q43" s="91"/>
      <c r="R43" s="94">
        <f t="shared" si="23"/>
        <v>0</v>
      </c>
      <c r="S43" s="9">
        <f t="shared" si="24"/>
        <v>0</v>
      </c>
      <c r="T43" s="9">
        <f t="shared" si="25"/>
        <v>0</v>
      </c>
      <c r="U43" s="165">
        <f t="shared" si="9"/>
        <v>0</v>
      </c>
      <c r="V43" s="9">
        <f t="shared" si="10"/>
        <v>0</v>
      </c>
      <c r="W43" s="9">
        <f t="shared" si="11"/>
        <v>0</v>
      </c>
      <c r="X43" s="9">
        <f t="shared" si="26"/>
        <v>0</v>
      </c>
      <c r="Y43" s="168">
        <f t="shared" si="13"/>
        <v>0</v>
      </c>
      <c r="Z43" s="168">
        <f t="shared" si="14"/>
        <v>0</v>
      </c>
      <c r="AA43" s="74">
        <f t="shared" si="27"/>
        <v>0</v>
      </c>
      <c r="AB43" s="74">
        <f t="shared" si="28"/>
        <v>0</v>
      </c>
      <c r="AC43" s="73" t="e">
        <f t="shared" si="17"/>
        <v>#DIV/0!</v>
      </c>
      <c r="AD43" s="74">
        <f t="shared" si="29"/>
        <v>0</v>
      </c>
      <c r="AE43" s="74" t="e">
        <f t="shared" si="19"/>
        <v>#DIV/0!</v>
      </c>
      <c r="AF43" s="74">
        <f t="shared" si="20"/>
        <v>0</v>
      </c>
      <c r="AG43" s="185">
        <f t="shared" si="21"/>
        <v>0</v>
      </c>
      <c r="AH43" s="72"/>
      <c r="AI43" s="105" t="e" cm="1">
        <f t="array" ref="AI43">_xlfn.IFS(AG43&gt;O43,"KO : Le montant retenu est supérieur au montant présenté. Merci de revoir la ligne de dépense ou plafonner son montant.",O43=0,"",AG43=O43,"OK",AG43&lt;O43,"Montant instruit inférieur au montant présenté.")</f>
        <v>#DIV/0!</v>
      </c>
      <c r="AJ43" s="70" t="e">
        <f t="shared" si="22"/>
        <v>#DIV/0!</v>
      </c>
    </row>
    <row r="44" spans="1:36">
      <c r="A44" s="38">
        <v>40</v>
      </c>
      <c r="B44" s="39"/>
      <c r="C44" s="39"/>
      <c r="D44" s="9"/>
      <c r="E44" s="165"/>
      <c r="F44" s="9"/>
      <c r="G44" s="189"/>
      <c r="H44" s="190"/>
      <c r="I44" s="168"/>
      <c r="J44" s="168"/>
      <c r="K44" s="172">
        <f t="shared" si="4"/>
        <v>0</v>
      </c>
      <c r="L44" s="71"/>
      <c r="M44" s="171" t="e">
        <f t="shared" si="0"/>
        <v>#DIV/0!</v>
      </c>
      <c r="N44" s="71"/>
      <c r="O44" s="167" t="e">
        <f t="shared" si="5"/>
        <v>#DIV/0!</v>
      </c>
      <c r="P44" s="178"/>
      <c r="Q44" s="91"/>
      <c r="R44" s="94">
        <f t="shared" si="23"/>
        <v>0</v>
      </c>
      <c r="S44" s="9">
        <f t="shared" si="24"/>
        <v>0</v>
      </c>
      <c r="T44" s="9">
        <f t="shared" si="25"/>
        <v>0</v>
      </c>
      <c r="U44" s="165">
        <f t="shared" si="9"/>
        <v>0</v>
      </c>
      <c r="V44" s="9">
        <f t="shared" si="10"/>
        <v>0</v>
      </c>
      <c r="W44" s="9">
        <f t="shared" si="11"/>
        <v>0</v>
      </c>
      <c r="X44" s="9">
        <f t="shared" si="26"/>
        <v>0</v>
      </c>
      <c r="Y44" s="168">
        <f t="shared" si="13"/>
        <v>0</v>
      </c>
      <c r="Z44" s="168">
        <f t="shared" si="14"/>
        <v>0</v>
      </c>
      <c r="AA44" s="74">
        <f t="shared" si="27"/>
        <v>0</v>
      </c>
      <c r="AB44" s="74">
        <f t="shared" si="28"/>
        <v>0</v>
      </c>
      <c r="AC44" s="73" t="e">
        <f t="shared" si="17"/>
        <v>#DIV/0!</v>
      </c>
      <c r="AD44" s="74">
        <f t="shared" si="29"/>
        <v>0</v>
      </c>
      <c r="AE44" s="74" t="e">
        <f t="shared" si="19"/>
        <v>#DIV/0!</v>
      </c>
      <c r="AF44" s="74">
        <f t="shared" si="20"/>
        <v>0</v>
      </c>
      <c r="AG44" s="185">
        <f t="shared" si="21"/>
        <v>0</v>
      </c>
      <c r="AH44" s="72"/>
      <c r="AI44" s="105" t="e" cm="1">
        <f t="array" ref="AI44">_xlfn.IFS(AG44&gt;O44,"KO : Le montant retenu est supérieur au montant présenté. Merci de revoir la ligne de dépense ou plafonner son montant.",O44=0,"",AG44=O44,"OK",AG44&lt;O44,"Montant instruit inférieur au montant présenté.")</f>
        <v>#DIV/0!</v>
      </c>
      <c r="AJ44" s="70" t="e">
        <f t="shared" si="22"/>
        <v>#DIV/0!</v>
      </c>
    </row>
    <row r="45" spans="1:36">
      <c r="A45" s="38">
        <v>41</v>
      </c>
      <c r="B45" s="39"/>
      <c r="C45" s="39"/>
      <c r="D45" s="9"/>
      <c r="E45" s="165"/>
      <c r="F45" s="9"/>
      <c r="G45" s="189"/>
      <c r="H45" s="190"/>
      <c r="I45" s="168"/>
      <c r="J45" s="168"/>
      <c r="K45" s="172">
        <f t="shared" si="4"/>
        <v>0</v>
      </c>
      <c r="L45" s="71"/>
      <c r="M45" s="171" t="e">
        <f t="shared" si="0"/>
        <v>#DIV/0!</v>
      </c>
      <c r="N45" s="71"/>
      <c r="O45" s="167" t="e">
        <f t="shared" si="5"/>
        <v>#DIV/0!</v>
      </c>
      <c r="P45" s="178"/>
      <c r="Q45" s="91"/>
      <c r="R45" s="94">
        <f t="shared" si="23"/>
        <v>0</v>
      </c>
      <c r="S45" s="9">
        <f t="shared" si="24"/>
        <v>0</v>
      </c>
      <c r="T45" s="9">
        <f t="shared" si="25"/>
        <v>0</v>
      </c>
      <c r="U45" s="165">
        <f t="shared" si="9"/>
        <v>0</v>
      </c>
      <c r="V45" s="9">
        <f t="shared" si="10"/>
        <v>0</v>
      </c>
      <c r="W45" s="9">
        <f t="shared" si="11"/>
        <v>0</v>
      </c>
      <c r="X45" s="9">
        <f t="shared" si="26"/>
        <v>0</v>
      </c>
      <c r="Y45" s="168">
        <f t="shared" si="13"/>
        <v>0</v>
      </c>
      <c r="Z45" s="168">
        <f t="shared" si="14"/>
        <v>0</v>
      </c>
      <c r="AA45" s="74">
        <f t="shared" si="27"/>
        <v>0</v>
      </c>
      <c r="AB45" s="74">
        <f t="shared" si="28"/>
        <v>0</v>
      </c>
      <c r="AC45" s="73" t="e">
        <f t="shared" si="17"/>
        <v>#DIV/0!</v>
      </c>
      <c r="AD45" s="74">
        <f t="shared" si="29"/>
        <v>0</v>
      </c>
      <c r="AE45" s="74" t="e">
        <f t="shared" si="19"/>
        <v>#DIV/0!</v>
      </c>
      <c r="AF45" s="74">
        <f t="shared" si="20"/>
        <v>0</v>
      </c>
      <c r="AG45" s="185">
        <f t="shared" si="21"/>
        <v>0</v>
      </c>
      <c r="AH45" s="72"/>
      <c r="AI45" s="105" t="e" cm="1">
        <f t="array" ref="AI45">_xlfn.IFS(AG45&gt;O45,"KO : Le montant retenu est supérieur au montant présenté. Merci de revoir la ligne de dépense ou plafonner son montant.",O45=0,"",AG45=O45,"OK",AG45&lt;O45,"Montant instruit inférieur au montant présenté.")</f>
        <v>#DIV/0!</v>
      </c>
      <c r="AJ45" s="70" t="e">
        <f t="shared" si="22"/>
        <v>#DIV/0!</v>
      </c>
    </row>
    <row r="46" spans="1:36">
      <c r="A46" s="38">
        <v>42</v>
      </c>
      <c r="B46" s="39"/>
      <c r="C46" s="39"/>
      <c r="D46" s="9"/>
      <c r="E46" s="165"/>
      <c r="F46" s="9"/>
      <c r="G46" s="189"/>
      <c r="H46" s="190"/>
      <c r="I46" s="168"/>
      <c r="J46" s="168"/>
      <c r="K46" s="172">
        <f t="shared" si="4"/>
        <v>0</v>
      </c>
      <c r="L46" s="71"/>
      <c r="M46" s="171" t="e">
        <f t="shared" si="0"/>
        <v>#DIV/0!</v>
      </c>
      <c r="N46" s="71"/>
      <c r="O46" s="167" t="e">
        <f t="shared" si="5"/>
        <v>#DIV/0!</v>
      </c>
      <c r="P46" s="178"/>
      <c r="Q46" s="91"/>
      <c r="R46" s="94">
        <f t="shared" si="23"/>
        <v>0</v>
      </c>
      <c r="S46" s="9">
        <f t="shared" si="24"/>
        <v>0</v>
      </c>
      <c r="T46" s="9">
        <f t="shared" si="25"/>
        <v>0</v>
      </c>
      <c r="U46" s="165">
        <f t="shared" si="9"/>
        <v>0</v>
      </c>
      <c r="V46" s="9">
        <f t="shared" si="10"/>
        <v>0</v>
      </c>
      <c r="W46" s="9">
        <f t="shared" si="11"/>
        <v>0</v>
      </c>
      <c r="X46" s="9">
        <f t="shared" si="26"/>
        <v>0</v>
      </c>
      <c r="Y46" s="168">
        <f t="shared" si="13"/>
        <v>0</v>
      </c>
      <c r="Z46" s="168">
        <f t="shared" si="14"/>
        <v>0</v>
      </c>
      <c r="AA46" s="74">
        <f t="shared" si="27"/>
        <v>0</v>
      </c>
      <c r="AB46" s="74">
        <f t="shared" si="28"/>
        <v>0</v>
      </c>
      <c r="AC46" s="73" t="e">
        <f t="shared" si="17"/>
        <v>#DIV/0!</v>
      </c>
      <c r="AD46" s="74">
        <f t="shared" si="29"/>
        <v>0</v>
      </c>
      <c r="AE46" s="74" t="e">
        <f t="shared" si="19"/>
        <v>#DIV/0!</v>
      </c>
      <c r="AF46" s="74">
        <f t="shared" si="20"/>
        <v>0</v>
      </c>
      <c r="AG46" s="185">
        <f t="shared" si="21"/>
        <v>0</v>
      </c>
      <c r="AH46" s="72"/>
      <c r="AI46" s="105" t="e" cm="1">
        <f t="array" ref="AI46">_xlfn.IFS(AG46&gt;O46,"KO : Le montant retenu est supérieur au montant présenté. Merci de revoir la ligne de dépense ou plafonner son montant.",O46=0,"",AG46=O46,"OK",AG46&lt;O46,"Montant instruit inférieur au montant présenté.")</f>
        <v>#DIV/0!</v>
      </c>
      <c r="AJ46" s="70" t="e">
        <f t="shared" si="22"/>
        <v>#DIV/0!</v>
      </c>
    </row>
    <row r="47" spans="1:36">
      <c r="A47" s="38">
        <v>43</v>
      </c>
      <c r="B47" s="39"/>
      <c r="C47" s="39"/>
      <c r="D47" s="9"/>
      <c r="E47" s="165"/>
      <c r="F47" s="9"/>
      <c r="G47" s="189"/>
      <c r="H47" s="190"/>
      <c r="I47" s="168"/>
      <c r="J47" s="168"/>
      <c r="K47" s="172">
        <f t="shared" si="4"/>
        <v>0</v>
      </c>
      <c r="L47" s="71"/>
      <c r="M47" s="171" t="e">
        <f t="shared" si="0"/>
        <v>#DIV/0!</v>
      </c>
      <c r="N47" s="71"/>
      <c r="O47" s="167" t="e">
        <f t="shared" si="5"/>
        <v>#DIV/0!</v>
      </c>
      <c r="P47" s="178"/>
      <c r="Q47" s="91"/>
      <c r="R47" s="94">
        <f t="shared" si="23"/>
        <v>0</v>
      </c>
      <c r="S47" s="9">
        <f t="shared" si="24"/>
        <v>0</v>
      </c>
      <c r="T47" s="9">
        <f t="shared" si="25"/>
        <v>0</v>
      </c>
      <c r="U47" s="165">
        <f t="shared" si="9"/>
        <v>0</v>
      </c>
      <c r="V47" s="9">
        <f t="shared" si="10"/>
        <v>0</v>
      </c>
      <c r="W47" s="9">
        <f t="shared" si="11"/>
        <v>0</v>
      </c>
      <c r="X47" s="9">
        <f t="shared" si="26"/>
        <v>0</v>
      </c>
      <c r="Y47" s="168">
        <f t="shared" si="13"/>
        <v>0</v>
      </c>
      <c r="Z47" s="168">
        <f t="shared" si="14"/>
        <v>0</v>
      </c>
      <c r="AA47" s="74">
        <f t="shared" si="27"/>
        <v>0</v>
      </c>
      <c r="AB47" s="74">
        <f t="shared" si="28"/>
        <v>0</v>
      </c>
      <c r="AC47" s="73" t="e">
        <f t="shared" si="17"/>
        <v>#DIV/0!</v>
      </c>
      <c r="AD47" s="74">
        <f t="shared" si="29"/>
        <v>0</v>
      </c>
      <c r="AE47" s="74" t="e">
        <f t="shared" si="19"/>
        <v>#DIV/0!</v>
      </c>
      <c r="AF47" s="74">
        <f t="shared" si="20"/>
        <v>0</v>
      </c>
      <c r="AG47" s="185">
        <f t="shared" si="21"/>
        <v>0</v>
      </c>
      <c r="AH47" s="72"/>
      <c r="AI47" s="105" t="e" cm="1">
        <f t="array" ref="AI47">_xlfn.IFS(AG47&gt;O47,"KO : Le montant retenu est supérieur au montant présenté. Merci de revoir la ligne de dépense ou plafonner son montant.",O47=0,"",AG47=O47,"OK",AG47&lt;O47,"Montant instruit inférieur au montant présenté.")</f>
        <v>#DIV/0!</v>
      </c>
      <c r="AJ47" s="70" t="e">
        <f t="shared" si="22"/>
        <v>#DIV/0!</v>
      </c>
    </row>
    <row r="48" spans="1:36">
      <c r="A48" s="38">
        <v>44</v>
      </c>
      <c r="B48" s="39"/>
      <c r="C48" s="39"/>
      <c r="D48" s="9"/>
      <c r="E48" s="165"/>
      <c r="F48" s="9"/>
      <c r="G48" s="189"/>
      <c r="H48" s="190"/>
      <c r="I48" s="168"/>
      <c r="J48" s="168"/>
      <c r="K48" s="172">
        <f t="shared" si="4"/>
        <v>0</v>
      </c>
      <c r="L48" s="71"/>
      <c r="M48" s="171" t="e">
        <f t="shared" si="0"/>
        <v>#DIV/0!</v>
      </c>
      <c r="N48" s="71"/>
      <c r="O48" s="167" t="e">
        <f t="shared" si="5"/>
        <v>#DIV/0!</v>
      </c>
      <c r="P48" s="178"/>
      <c r="Q48" s="91"/>
      <c r="R48" s="94">
        <f t="shared" si="23"/>
        <v>0</v>
      </c>
      <c r="S48" s="9">
        <f t="shared" si="24"/>
        <v>0</v>
      </c>
      <c r="T48" s="9">
        <f t="shared" si="25"/>
        <v>0</v>
      </c>
      <c r="U48" s="165">
        <f t="shared" si="9"/>
        <v>0</v>
      </c>
      <c r="V48" s="9">
        <f t="shared" si="10"/>
        <v>0</v>
      </c>
      <c r="W48" s="9">
        <f t="shared" si="11"/>
        <v>0</v>
      </c>
      <c r="X48" s="9">
        <f t="shared" si="26"/>
        <v>0</v>
      </c>
      <c r="Y48" s="168">
        <f t="shared" si="13"/>
        <v>0</v>
      </c>
      <c r="Z48" s="168">
        <f t="shared" si="14"/>
        <v>0</v>
      </c>
      <c r="AA48" s="74">
        <f t="shared" si="27"/>
        <v>0</v>
      </c>
      <c r="AB48" s="74">
        <f t="shared" si="28"/>
        <v>0</v>
      </c>
      <c r="AC48" s="73" t="e">
        <f t="shared" si="17"/>
        <v>#DIV/0!</v>
      </c>
      <c r="AD48" s="74">
        <f t="shared" si="29"/>
        <v>0</v>
      </c>
      <c r="AE48" s="74" t="e">
        <f t="shared" si="19"/>
        <v>#DIV/0!</v>
      </c>
      <c r="AF48" s="74">
        <f t="shared" si="20"/>
        <v>0</v>
      </c>
      <c r="AG48" s="185">
        <f t="shared" si="21"/>
        <v>0</v>
      </c>
      <c r="AH48" s="72"/>
      <c r="AI48" s="105" t="e" cm="1">
        <f t="array" ref="AI48">_xlfn.IFS(AG48&gt;O48,"KO : Le montant retenu est supérieur au montant présenté. Merci de revoir la ligne de dépense ou plafonner son montant.",O48=0,"",AG48=O48,"OK",AG48&lt;O48,"Montant instruit inférieur au montant présenté.")</f>
        <v>#DIV/0!</v>
      </c>
      <c r="AJ48" s="70" t="e">
        <f t="shared" si="22"/>
        <v>#DIV/0!</v>
      </c>
    </row>
    <row r="49" spans="1:36">
      <c r="A49" s="38">
        <v>45</v>
      </c>
      <c r="B49" s="39"/>
      <c r="C49" s="39"/>
      <c r="D49" s="9"/>
      <c r="E49" s="165"/>
      <c r="F49" s="9"/>
      <c r="G49" s="189"/>
      <c r="H49" s="190"/>
      <c r="I49" s="168"/>
      <c r="J49" s="168"/>
      <c r="K49" s="172">
        <f t="shared" si="4"/>
        <v>0</v>
      </c>
      <c r="L49" s="71"/>
      <c r="M49" s="171" t="e">
        <f t="shared" si="0"/>
        <v>#DIV/0!</v>
      </c>
      <c r="N49" s="71"/>
      <c r="O49" s="167" t="e">
        <f t="shared" si="5"/>
        <v>#DIV/0!</v>
      </c>
      <c r="P49" s="178"/>
      <c r="Q49" s="91"/>
      <c r="R49" s="94">
        <f t="shared" si="23"/>
        <v>0</v>
      </c>
      <c r="S49" s="9">
        <f t="shared" si="24"/>
        <v>0</v>
      </c>
      <c r="T49" s="9">
        <f t="shared" si="25"/>
        <v>0</v>
      </c>
      <c r="U49" s="165">
        <f t="shared" si="9"/>
        <v>0</v>
      </c>
      <c r="V49" s="9">
        <f t="shared" si="10"/>
        <v>0</v>
      </c>
      <c r="W49" s="9">
        <f t="shared" si="11"/>
        <v>0</v>
      </c>
      <c r="X49" s="9">
        <f t="shared" si="26"/>
        <v>0</v>
      </c>
      <c r="Y49" s="168">
        <f t="shared" si="13"/>
        <v>0</v>
      </c>
      <c r="Z49" s="168">
        <f t="shared" si="14"/>
        <v>0</v>
      </c>
      <c r="AA49" s="74">
        <f t="shared" si="27"/>
        <v>0</v>
      </c>
      <c r="AB49" s="74">
        <f t="shared" si="28"/>
        <v>0</v>
      </c>
      <c r="AC49" s="73" t="e">
        <f t="shared" si="17"/>
        <v>#DIV/0!</v>
      </c>
      <c r="AD49" s="74">
        <f t="shared" si="29"/>
        <v>0</v>
      </c>
      <c r="AE49" s="74" t="e">
        <f t="shared" si="19"/>
        <v>#DIV/0!</v>
      </c>
      <c r="AF49" s="74">
        <f t="shared" si="20"/>
        <v>0</v>
      </c>
      <c r="AG49" s="185">
        <f t="shared" si="21"/>
        <v>0</v>
      </c>
      <c r="AH49" s="72"/>
      <c r="AI49" s="105" t="e" cm="1">
        <f t="array" ref="AI49">_xlfn.IFS(AG49&gt;O49,"KO : Le montant retenu est supérieur au montant présenté. Merci de revoir la ligne de dépense ou plafonner son montant.",O49=0,"",AG49=O49,"OK",AG49&lt;O49,"Montant instruit inférieur au montant présenté.")</f>
        <v>#DIV/0!</v>
      </c>
      <c r="AJ49" s="70" t="e">
        <f t="shared" si="22"/>
        <v>#DIV/0!</v>
      </c>
    </row>
    <row r="50" spans="1:36">
      <c r="A50" s="38">
        <v>46</v>
      </c>
      <c r="B50" s="39"/>
      <c r="C50" s="39"/>
      <c r="D50" s="9"/>
      <c r="E50" s="165"/>
      <c r="F50" s="9"/>
      <c r="G50" s="189"/>
      <c r="H50" s="190"/>
      <c r="I50" s="168"/>
      <c r="J50" s="168"/>
      <c r="K50" s="172">
        <f t="shared" si="4"/>
        <v>0</v>
      </c>
      <c r="L50" s="71"/>
      <c r="M50" s="171" t="e">
        <f t="shared" si="0"/>
        <v>#DIV/0!</v>
      </c>
      <c r="N50" s="71"/>
      <c r="O50" s="167" t="e">
        <f t="shared" si="5"/>
        <v>#DIV/0!</v>
      </c>
      <c r="P50" s="178"/>
      <c r="Q50" s="91"/>
      <c r="R50" s="94">
        <f t="shared" si="23"/>
        <v>0</v>
      </c>
      <c r="S50" s="9">
        <f t="shared" si="24"/>
        <v>0</v>
      </c>
      <c r="T50" s="9">
        <f t="shared" si="25"/>
        <v>0</v>
      </c>
      <c r="U50" s="165">
        <f t="shared" si="9"/>
        <v>0</v>
      </c>
      <c r="V50" s="9">
        <f t="shared" si="10"/>
        <v>0</v>
      </c>
      <c r="W50" s="9">
        <f t="shared" si="11"/>
        <v>0</v>
      </c>
      <c r="X50" s="9">
        <f t="shared" si="26"/>
        <v>0</v>
      </c>
      <c r="Y50" s="168">
        <f t="shared" si="13"/>
        <v>0</v>
      </c>
      <c r="Z50" s="168">
        <f t="shared" si="14"/>
        <v>0</v>
      </c>
      <c r="AA50" s="74">
        <f t="shared" si="27"/>
        <v>0</v>
      </c>
      <c r="AB50" s="74">
        <f t="shared" si="28"/>
        <v>0</v>
      </c>
      <c r="AC50" s="73" t="e">
        <f t="shared" si="17"/>
        <v>#DIV/0!</v>
      </c>
      <c r="AD50" s="74">
        <f t="shared" si="29"/>
        <v>0</v>
      </c>
      <c r="AE50" s="74" t="e">
        <f t="shared" si="19"/>
        <v>#DIV/0!</v>
      </c>
      <c r="AF50" s="74">
        <f t="shared" si="20"/>
        <v>0</v>
      </c>
      <c r="AG50" s="185">
        <f t="shared" si="21"/>
        <v>0</v>
      </c>
      <c r="AH50" s="72"/>
      <c r="AI50" s="105" t="e" cm="1">
        <f t="array" ref="AI50">_xlfn.IFS(AG50&gt;O50,"KO : Le montant retenu est supérieur au montant présenté. Merci de revoir la ligne de dépense ou plafonner son montant.",O50=0,"",AG50=O50,"OK",AG50&lt;O50,"Montant instruit inférieur au montant présenté.")</f>
        <v>#DIV/0!</v>
      </c>
      <c r="AJ50" s="70" t="e">
        <f t="shared" si="22"/>
        <v>#DIV/0!</v>
      </c>
    </row>
    <row r="51" spans="1:36">
      <c r="A51" s="38">
        <v>47</v>
      </c>
      <c r="B51" s="39"/>
      <c r="C51" s="39"/>
      <c r="D51" s="9"/>
      <c r="E51" s="165"/>
      <c r="F51" s="9"/>
      <c r="G51" s="189"/>
      <c r="H51" s="190"/>
      <c r="I51" s="168"/>
      <c r="J51" s="168"/>
      <c r="K51" s="172">
        <f t="shared" si="4"/>
        <v>0</v>
      </c>
      <c r="L51" s="71"/>
      <c r="M51" s="171" t="e">
        <f t="shared" si="0"/>
        <v>#DIV/0!</v>
      </c>
      <c r="N51" s="71"/>
      <c r="O51" s="167" t="e">
        <f t="shared" si="5"/>
        <v>#DIV/0!</v>
      </c>
      <c r="P51" s="178"/>
      <c r="Q51" s="91"/>
      <c r="R51" s="94">
        <f t="shared" si="23"/>
        <v>0</v>
      </c>
      <c r="S51" s="9">
        <f t="shared" si="24"/>
        <v>0</v>
      </c>
      <c r="T51" s="9">
        <f t="shared" si="25"/>
        <v>0</v>
      </c>
      <c r="U51" s="165">
        <f t="shared" si="9"/>
        <v>0</v>
      </c>
      <c r="V51" s="9">
        <f t="shared" si="10"/>
        <v>0</v>
      </c>
      <c r="W51" s="9">
        <f t="shared" si="11"/>
        <v>0</v>
      </c>
      <c r="X51" s="9">
        <f t="shared" si="26"/>
        <v>0</v>
      </c>
      <c r="Y51" s="168">
        <f t="shared" si="13"/>
        <v>0</v>
      </c>
      <c r="Z51" s="168">
        <f t="shared" si="14"/>
        <v>0</v>
      </c>
      <c r="AA51" s="74">
        <f t="shared" si="27"/>
        <v>0</v>
      </c>
      <c r="AB51" s="74">
        <f t="shared" si="28"/>
        <v>0</v>
      </c>
      <c r="AC51" s="73" t="e">
        <f t="shared" si="17"/>
        <v>#DIV/0!</v>
      </c>
      <c r="AD51" s="74">
        <f t="shared" si="29"/>
        <v>0</v>
      </c>
      <c r="AE51" s="74" t="e">
        <f t="shared" si="19"/>
        <v>#DIV/0!</v>
      </c>
      <c r="AF51" s="74">
        <f t="shared" si="20"/>
        <v>0</v>
      </c>
      <c r="AG51" s="185">
        <f t="shared" si="21"/>
        <v>0</v>
      </c>
      <c r="AH51" s="72"/>
      <c r="AI51" s="105" t="e" cm="1">
        <f t="array" ref="AI51">_xlfn.IFS(AG51&gt;O51,"KO : Le montant retenu est supérieur au montant présenté. Merci de revoir la ligne de dépense ou plafonner son montant.",O51=0,"",AG51=O51,"OK",AG51&lt;O51,"Montant instruit inférieur au montant présenté.")</f>
        <v>#DIV/0!</v>
      </c>
      <c r="AJ51" s="70" t="e">
        <f t="shared" si="22"/>
        <v>#DIV/0!</v>
      </c>
    </row>
    <row r="52" spans="1:36">
      <c r="A52" s="38">
        <v>48</v>
      </c>
      <c r="B52" s="39"/>
      <c r="C52" s="39"/>
      <c r="D52" s="9"/>
      <c r="E52" s="165"/>
      <c r="F52" s="9"/>
      <c r="G52" s="189"/>
      <c r="H52" s="190"/>
      <c r="I52" s="168"/>
      <c r="J52" s="168"/>
      <c r="K52" s="172">
        <f t="shared" si="4"/>
        <v>0</v>
      </c>
      <c r="L52" s="71"/>
      <c r="M52" s="171" t="e">
        <f t="shared" si="0"/>
        <v>#DIV/0!</v>
      </c>
      <c r="N52" s="71"/>
      <c r="O52" s="167" t="e">
        <f t="shared" si="5"/>
        <v>#DIV/0!</v>
      </c>
      <c r="P52" s="178"/>
      <c r="Q52" s="91"/>
      <c r="R52" s="94">
        <f t="shared" si="23"/>
        <v>0</v>
      </c>
      <c r="S52" s="9">
        <f t="shared" si="24"/>
        <v>0</v>
      </c>
      <c r="T52" s="9">
        <f t="shared" si="25"/>
        <v>0</v>
      </c>
      <c r="U52" s="165">
        <f t="shared" si="9"/>
        <v>0</v>
      </c>
      <c r="V52" s="9">
        <f t="shared" si="10"/>
        <v>0</v>
      </c>
      <c r="W52" s="9">
        <f t="shared" si="11"/>
        <v>0</v>
      </c>
      <c r="X52" s="9">
        <f t="shared" si="26"/>
        <v>0</v>
      </c>
      <c r="Y52" s="168">
        <f t="shared" si="13"/>
        <v>0</v>
      </c>
      <c r="Z52" s="168">
        <f t="shared" si="14"/>
        <v>0</v>
      </c>
      <c r="AA52" s="74">
        <f t="shared" si="27"/>
        <v>0</v>
      </c>
      <c r="AB52" s="74">
        <f t="shared" si="28"/>
        <v>0</v>
      </c>
      <c r="AC52" s="73" t="e">
        <f t="shared" si="17"/>
        <v>#DIV/0!</v>
      </c>
      <c r="AD52" s="74">
        <f t="shared" si="29"/>
        <v>0</v>
      </c>
      <c r="AE52" s="74" t="e">
        <f t="shared" si="19"/>
        <v>#DIV/0!</v>
      </c>
      <c r="AF52" s="74">
        <f t="shared" si="20"/>
        <v>0</v>
      </c>
      <c r="AG52" s="185">
        <f t="shared" si="21"/>
        <v>0</v>
      </c>
      <c r="AH52" s="72"/>
      <c r="AI52" s="105" t="e" cm="1">
        <f t="array" ref="AI52">_xlfn.IFS(AG52&gt;O52,"KO : Le montant retenu est supérieur au montant présenté. Merci de revoir la ligne de dépense ou plafonner son montant.",O52=0,"",AG52=O52,"OK",AG52&lt;O52,"Montant instruit inférieur au montant présenté.")</f>
        <v>#DIV/0!</v>
      </c>
      <c r="AJ52" s="70" t="e">
        <f t="shared" si="22"/>
        <v>#DIV/0!</v>
      </c>
    </row>
    <row r="53" spans="1:36">
      <c r="A53" s="38">
        <v>49</v>
      </c>
      <c r="B53" s="39"/>
      <c r="C53" s="39"/>
      <c r="D53" s="9"/>
      <c r="E53" s="165"/>
      <c r="F53" s="9"/>
      <c r="G53" s="189"/>
      <c r="H53" s="190"/>
      <c r="I53" s="168"/>
      <c r="J53" s="168"/>
      <c r="K53" s="172">
        <f t="shared" si="4"/>
        <v>0</v>
      </c>
      <c r="L53" s="71"/>
      <c r="M53" s="171" t="e">
        <f t="shared" si="0"/>
        <v>#DIV/0!</v>
      </c>
      <c r="N53" s="71"/>
      <c r="O53" s="167" t="e">
        <f t="shared" si="5"/>
        <v>#DIV/0!</v>
      </c>
      <c r="P53" s="178"/>
      <c r="Q53" s="91"/>
      <c r="R53" s="94">
        <f t="shared" si="23"/>
        <v>0</v>
      </c>
      <c r="S53" s="9">
        <f t="shared" si="24"/>
        <v>0</v>
      </c>
      <c r="T53" s="9">
        <f t="shared" si="25"/>
        <v>0</v>
      </c>
      <c r="U53" s="165">
        <f t="shared" si="9"/>
        <v>0</v>
      </c>
      <c r="V53" s="9">
        <f t="shared" si="10"/>
        <v>0</v>
      </c>
      <c r="W53" s="9">
        <f t="shared" si="11"/>
        <v>0</v>
      </c>
      <c r="X53" s="9">
        <f t="shared" si="26"/>
        <v>0</v>
      </c>
      <c r="Y53" s="168">
        <f t="shared" si="13"/>
        <v>0</v>
      </c>
      <c r="Z53" s="168">
        <f t="shared" si="14"/>
        <v>0</v>
      </c>
      <c r="AA53" s="74">
        <f t="shared" si="27"/>
        <v>0</v>
      </c>
      <c r="AB53" s="74">
        <f t="shared" si="28"/>
        <v>0</v>
      </c>
      <c r="AC53" s="73" t="e">
        <f t="shared" si="17"/>
        <v>#DIV/0!</v>
      </c>
      <c r="AD53" s="74">
        <f t="shared" si="29"/>
        <v>0</v>
      </c>
      <c r="AE53" s="74" t="e">
        <f t="shared" si="19"/>
        <v>#DIV/0!</v>
      </c>
      <c r="AF53" s="74">
        <f t="shared" si="20"/>
        <v>0</v>
      </c>
      <c r="AG53" s="185">
        <f t="shared" si="21"/>
        <v>0</v>
      </c>
      <c r="AH53" s="72"/>
      <c r="AI53" s="105" t="e" cm="1">
        <f t="array" ref="AI53">_xlfn.IFS(AG53&gt;O53,"KO : Le montant retenu est supérieur au montant présenté. Merci de revoir la ligne de dépense ou plafonner son montant.",O53=0,"",AG53=O53,"OK",AG53&lt;O53,"Montant instruit inférieur au montant présenté.")</f>
        <v>#DIV/0!</v>
      </c>
      <c r="AJ53" s="70" t="e">
        <f t="shared" si="22"/>
        <v>#DIV/0!</v>
      </c>
    </row>
    <row r="54" spans="1:36">
      <c r="A54" s="38">
        <v>50</v>
      </c>
      <c r="B54" s="39"/>
      <c r="C54" s="39"/>
      <c r="D54" s="9"/>
      <c r="E54" s="165"/>
      <c r="F54" s="9"/>
      <c r="G54" s="189"/>
      <c r="H54" s="190"/>
      <c r="I54" s="168"/>
      <c r="J54" s="168"/>
      <c r="K54" s="172">
        <f t="shared" si="4"/>
        <v>0</v>
      </c>
      <c r="L54" s="71"/>
      <c r="M54" s="171" t="e">
        <f t="shared" si="0"/>
        <v>#DIV/0!</v>
      </c>
      <c r="N54" s="71"/>
      <c r="O54" s="167" t="e">
        <f t="shared" si="5"/>
        <v>#DIV/0!</v>
      </c>
      <c r="P54" s="178"/>
      <c r="Q54" s="91"/>
      <c r="R54" s="94">
        <f t="shared" si="23"/>
        <v>0</v>
      </c>
      <c r="S54" s="9">
        <f t="shared" si="24"/>
        <v>0</v>
      </c>
      <c r="T54" s="9">
        <f t="shared" si="25"/>
        <v>0</v>
      </c>
      <c r="U54" s="165">
        <f t="shared" si="9"/>
        <v>0</v>
      </c>
      <c r="V54" s="9">
        <f t="shared" si="10"/>
        <v>0</v>
      </c>
      <c r="W54" s="9">
        <f t="shared" si="11"/>
        <v>0</v>
      </c>
      <c r="X54" s="9">
        <f t="shared" si="26"/>
        <v>0</v>
      </c>
      <c r="Y54" s="168">
        <f t="shared" si="13"/>
        <v>0</v>
      </c>
      <c r="Z54" s="168">
        <f t="shared" si="14"/>
        <v>0</v>
      </c>
      <c r="AA54" s="74">
        <f t="shared" si="27"/>
        <v>0</v>
      </c>
      <c r="AB54" s="74">
        <f t="shared" si="28"/>
        <v>0</v>
      </c>
      <c r="AC54" s="73" t="e">
        <f t="shared" si="17"/>
        <v>#DIV/0!</v>
      </c>
      <c r="AD54" s="74">
        <f t="shared" si="29"/>
        <v>0</v>
      </c>
      <c r="AE54" s="74" t="e">
        <f t="shared" si="19"/>
        <v>#DIV/0!</v>
      </c>
      <c r="AF54" s="74">
        <f t="shared" si="20"/>
        <v>0</v>
      </c>
      <c r="AG54" s="185">
        <f t="shared" si="21"/>
        <v>0</v>
      </c>
      <c r="AH54" s="72"/>
      <c r="AI54" s="105" t="e" cm="1">
        <f t="array" ref="AI54">_xlfn.IFS(AG54&gt;O54,"KO : Le montant retenu est supérieur au montant présenté. Merci de revoir la ligne de dépense ou plafonner son montant.",O54=0,"",AG54=O54,"OK",AG54&lt;O54,"Montant instruit inférieur au montant présenté.")</f>
        <v>#DIV/0!</v>
      </c>
      <c r="AJ54" s="70" t="e">
        <f t="shared" si="22"/>
        <v>#DIV/0!</v>
      </c>
    </row>
    <row r="55" spans="1:36">
      <c r="A55" s="38">
        <v>51</v>
      </c>
      <c r="B55" s="39"/>
      <c r="C55" s="39"/>
      <c r="D55" s="9"/>
      <c r="E55" s="165"/>
      <c r="F55" s="9"/>
      <c r="G55" s="189"/>
      <c r="H55" s="190"/>
      <c r="I55" s="168"/>
      <c r="J55" s="168"/>
      <c r="K55" s="172">
        <f t="shared" si="4"/>
        <v>0</v>
      </c>
      <c r="L55" s="71"/>
      <c r="M55" s="171" t="e">
        <f t="shared" si="0"/>
        <v>#DIV/0!</v>
      </c>
      <c r="N55" s="71"/>
      <c r="O55" s="167" t="e">
        <f t="shared" si="5"/>
        <v>#DIV/0!</v>
      </c>
      <c r="P55" s="178"/>
      <c r="Q55" s="91"/>
      <c r="R55" s="94">
        <f t="shared" si="23"/>
        <v>0</v>
      </c>
      <c r="S55" s="9">
        <f t="shared" si="24"/>
        <v>0</v>
      </c>
      <c r="T55" s="9">
        <f t="shared" si="25"/>
        <v>0</v>
      </c>
      <c r="U55" s="165">
        <f t="shared" si="9"/>
        <v>0</v>
      </c>
      <c r="V55" s="9">
        <f t="shared" si="10"/>
        <v>0</v>
      </c>
      <c r="W55" s="9">
        <f t="shared" si="11"/>
        <v>0</v>
      </c>
      <c r="X55" s="9">
        <f t="shared" si="26"/>
        <v>0</v>
      </c>
      <c r="Y55" s="168">
        <f t="shared" si="13"/>
        <v>0</v>
      </c>
      <c r="Z55" s="168">
        <f t="shared" si="14"/>
        <v>0</v>
      </c>
      <c r="AA55" s="74">
        <f t="shared" si="27"/>
        <v>0</v>
      </c>
      <c r="AB55" s="74">
        <f t="shared" si="28"/>
        <v>0</v>
      </c>
      <c r="AC55" s="73" t="e">
        <f t="shared" si="17"/>
        <v>#DIV/0!</v>
      </c>
      <c r="AD55" s="74">
        <f t="shared" si="29"/>
        <v>0</v>
      </c>
      <c r="AE55" s="74" t="e">
        <f t="shared" si="19"/>
        <v>#DIV/0!</v>
      </c>
      <c r="AF55" s="74">
        <f t="shared" si="20"/>
        <v>0</v>
      </c>
      <c r="AG55" s="185">
        <f t="shared" si="21"/>
        <v>0</v>
      </c>
      <c r="AH55" s="72"/>
      <c r="AI55" s="105" t="e" cm="1">
        <f t="array" ref="AI55">_xlfn.IFS(AG55&gt;O55,"KO : Le montant retenu est supérieur au montant présenté. Merci de revoir la ligne de dépense ou plafonner son montant.",O55=0,"",AG55=O55,"OK",AG55&lt;O55,"Montant instruit inférieur au montant présenté.")</f>
        <v>#DIV/0!</v>
      </c>
      <c r="AJ55" s="70" t="e">
        <f t="shared" si="22"/>
        <v>#DIV/0!</v>
      </c>
    </row>
    <row r="56" spans="1:36">
      <c r="A56" s="38">
        <v>52</v>
      </c>
      <c r="B56" s="39"/>
      <c r="C56" s="39"/>
      <c r="D56" s="9"/>
      <c r="E56" s="165"/>
      <c r="F56" s="9"/>
      <c r="G56" s="189"/>
      <c r="H56" s="190"/>
      <c r="I56" s="168"/>
      <c r="J56" s="168"/>
      <c r="K56" s="172">
        <f t="shared" si="4"/>
        <v>0</v>
      </c>
      <c r="L56" s="71"/>
      <c r="M56" s="171" t="e">
        <f t="shared" si="0"/>
        <v>#DIV/0!</v>
      </c>
      <c r="N56" s="71"/>
      <c r="O56" s="167" t="e">
        <f t="shared" si="5"/>
        <v>#DIV/0!</v>
      </c>
      <c r="P56" s="178"/>
      <c r="Q56" s="91"/>
      <c r="R56" s="94">
        <f t="shared" si="23"/>
        <v>0</v>
      </c>
      <c r="S56" s="9">
        <f t="shared" si="24"/>
        <v>0</v>
      </c>
      <c r="T56" s="9">
        <f t="shared" si="25"/>
        <v>0</v>
      </c>
      <c r="U56" s="165">
        <f t="shared" si="9"/>
        <v>0</v>
      </c>
      <c r="V56" s="9">
        <f t="shared" si="10"/>
        <v>0</v>
      </c>
      <c r="W56" s="9">
        <f t="shared" si="11"/>
        <v>0</v>
      </c>
      <c r="X56" s="9">
        <f t="shared" si="26"/>
        <v>0</v>
      </c>
      <c r="Y56" s="168">
        <f t="shared" si="13"/>
        <v>0</v>
      </c>
      <c r="Z56" s="168">
        <f t="shared" si="14"/>
        <v>0</v>
      </c>
      <c r="AA56" s="74">
        <f t="shared" si="27"/>
        <v>0</v>
      </c>
      <c r="AB56" s="74">
        <f t="shared" si="28"/>
        <v>0</v>
      </c>
      <c r="AC56" s="73" t="e">
        <f t="shared" si="17"/>
        <v>#DIV/0!</v>
      </c>
      <c r="AD56" s="74">
        <f t="shared" si="29"/>
        <v>0</v>
      </c>
      <c r="AE56" s="74" t="e">
        <f t="shared" si="19"/>
        <v>#DIV/0!</v>
      </c>
      <c r="AF56" s="74">
        <f t="shared" si="20"/>
        <v>0</v>
      </c>
      <c r="AG56" s="185">
        <f t="shared" si="21"/>
        <v>0</v>
      </c>
      <c r="AH56" s="72"/>
      <c r="AI56" s="105" t="e" cm="1">
        <f t="array" ref="AI56">_xlfn.IFS(AG56&gt;O56,"KO : Le montant retenu est supérieur au montant présenté. Merci de revoir la ligne de dépense ou plafonner son montant.",O56=0,"",AG56=O56,"OK",AG56&lt;O56,"Montant instruit inférieur au montant présenté.")</f>
        <v>#DIV/0!</v>
      </c>
      <c r="AJ56" s="70" t="e">
        <f t="shared" si="22"/>
        <v>#DIV/0!</v>
      </c>
    </row>
    <row r="57" spans="1:36">
      <c r="A57" s="38">
        <v>53</v>
      </c>
      <c r="B57" s="39"/>
      <c r="C57" s="39"/>
      <c r="D57" s="9"/>
      <c r="E57" s="165"/>
      <c r="F57" s="9"/>
      <c r="G57" s="189"/>
      <c r="H57" s="190"/>
      <c r="I57" s="168"/>
      <c r="J57" s="168"/>
      <c r="K57" s="172">
        <f t="shared" si="4"/>
        <v>0</v>
      </c>
      <c r="L57" s="71"/>
      <c r="M57" s="171" t="e">
        <f t="shared" si="0"/>
        <v>#DIV/0!</v>
      </c>
      <c r="N57" s="71"/>
      <c r="O57" s="167" t="e">
        <f t="shared" si="5"/>
        <v>#DIV/0!</v>
      </c>
      <c r="P57" s="178"/>
      <c r="Q57" s="91"/>
      <c r="R57" s="94">
        <f t="shared" si="23"/>
        <v>0</v>
      </c>
      <c r="S57" s="9">
        <f t="shared" si="24"/>
        <v>0</v>
      </c>
      <c r="T57" s="9">
        <f t="shared" si="25"/>
        <v>0</v>
      </c>
      <c r="U57" s="165">
        <f t="shared" si="9"/>
        <v>0</v>
      </c>
      <c r="V57" s="9">
        <f t="shared" si="10"/>
        <v>0</v>
      </c>
      <c r="W57" s="9">
        <f t="shared" si="11"/>
        <v>0</v>
      </c>
      <c r="X57" s="9">
        <f t="shared" si="26"/>
        <v>0</v>
      </c>
      <c r="Y57" s="168">
        <f t="shared" si="13"/>
        <v>0</v>
      </c>
      <c r="Z57" s="168">
        <f t="shared" si="14"/>
        <v>0</v>
      </c>
      <c r="AA57" s="74">
        <f t="shared" si="27"/>
        <v>0</v>
      </c>
      <c r="AB57" s="74">
        <f t="shared" si="28"/>
        <v>0</v>
      </c>
      <c r="AC57" s="73" t="e">
        <f t="shared" si="17"/>
        <v>#DIV/0!</v>
      </c>
      <c r="AD57" s="74">
        <f t="shared" si="29"/>
        <v>0</v>
      </c>
      <c r="AE57" s="74" t="e">
        <f t="shared" si="19"/>
        <v>#DIV/0!</v>
      </c>
      <c r="AF57" s="74">
        <f t="shared" si="20"/>
        <v>0</v>
      </c>
      <c r="AG57" s="185">
        <f t="shared" si="21"/>
        <v>0</v>
      </c>
      <c r="AH57" s="72"/>
      <c r="AI57" s="105" t="e" cm="1">
        <f t="array" ref="AI57">_xlfn.IFS(AG57&gt;O57,"KO : Le montant retenu est supérieur au montant présenté. Merci de revoir la ligne de dépense ou plafonner son montant.",O57=0,"",AG57=O57,"OK",AG57&lt;O57,"Montant instruit inférieur au montant présenté.")</f>
        <v>#DIV/0!</v>
      </c>
      <c r="AJ57" s="70" t="e">
        <f t="shared" si="22"/>
        <v>#DIV/0!</v>
      </c>
    </row>
    <row r="58" spans="1:36">
      <c r="A58" s="38">
        <v>54</v>
      </c>
      <c r="B58" s="39"/>
      <c r="C58" s="39"/>
      <c r="D58" s="9"/>
      <c r="E58" s="165"/>
      <c r="F58" s="9"/>
      <c r="G58" s="189"/>
      <c r="H58" s="190"/>
      <c r="I58" s="168"/>
      <c r="J58" s="168"/>
      <c r="K58" s="172">
        <f t="shared" si="4"/>
        <v>0</v>
      </c>
      <c r="L58" s="71"/>
      <c r="M58" s="171" t="e">
        <f t="shared" si="0"/>
        <v>#DIV/0!</v>
      </c>
      <c r="N58" s="71"/>
      <c r="O58" s="167" t="e">
        <f t="shared" si="5"/>
        <v>#DIV/0!</v>
      </c>
      <c r="P58" s="178"/>
      <c r="Q58" s="91"/>
      <c r="R58" s="94">
        <f t="shared" si="23"/>
        <v>0</v>
      </c>
      <c r="S58" s="9">
        <f t="shared" si="24"/>
        <v>0</v>
      </c>
      <c r="T58" s="9">
        <f t="shared" si="25"/>
        <v>0</v>
      </c>
      <c r="U58" s="165">
        <f t="shared" si="9"/>
        <v>0</v>
      </c>
      <c r="V58" s="9">
        <f t="shared" si="10"/>
        <v>0</v>
      </c>
      <c r="W58" s="9">
        <f t="shared" si="11"/>
        <v>0</v>
      </c>
      <c r="X58" s="9">
        <f t="shared" si="26"/>
        <v>0</v>
      </c>
      <c r="Y58" s="168">
        <f t="shared" si="13"/>
        <v>0</v>
      </c>
      <c r="Z58" s="168">
        <f t="shared" si="14"/>
        <v>0</v>
      </c>
      <c r="AA58" s="74">
        <f t="shared" si="27"/>
        <v>0</v>
      </c>
      <c r="AB58" s="74">
        <f t="shared" si="28"/>
        <v>0</v>
      </c>
      <c r="AC58" s="73" t="e">
        <f t="shared" si="17"/>
        <v>#DIV/0!</v>
      </c>
      <c r="AD58" s="74">
        <f t="shared" si="29"/>
        <v>0</v>
      </c>
      <c r="AE58" s="74" t="e">
        <f t="shared" si="19"/>
        <v>#DIV/0!</v>
      </c>
      <c r="AF58" s="74">
        <f t="shared" si="20"/>
        <v>0</v>
      </c>
      <c r="AG58" s="185">
        <f t="shared" si="21"/>
        <v>0</v>
      </c>
      <c r="AH58" s="72"/>
      <c r="AI58" s="105" t="e" cm="1">
        <f t="array" ref="AI58">_xlfn.IFS(AG58&gt;O58,"KO : Le montant retenu est supérieur au montant présenté. Merci de revoir la ligne de dépense ou plafonner son montant.",O58=0,"",AG58=O58,"OK",AG58&lt;O58,"Montant instruit inférieur au montant présenté.")</f>
        <v>#DIV/0!</v>
      </c>
      <c r="AJ58" s="70" t="e">
        <f t="shared" si="22"/>
        <v>#DIV/0!</v>
      </c>
    </row>
    <row r="59" spans="1:36">
      <c r="A59" s="38">
        <v>55</v>
      </c>
      <c r="B59" s="39"/>
      <c r="C59" s="39"/>
      <c r="D59" s="9"/>
      <c r="E59" s="165"/>
      <c r="F59" s="9"/>
      <c r="G59" s="189"/>
      <c r="H59" s="190"/>
      <c r="I59" s="168"/>
      <c r="J59" s="168"/>
      <c r="K59" s="172">
        <f t="shared" si="4"/>
        <v>0</v>
      </c>
      <c r="L59" s="71"/>
      <c r="M59" s="171" t="e">
        <f t="shared" si="0"/>
        <v>#DIV/0!</v>
      </c>
      <c r="N59" s="71"/>
      <c r="O59" s="167" t="e">
        <f t="shared" si="5"/>
        <v>#DIV/0!</v>
      </c>
      <c r="P59" s="178"/>
      <c r="Q59" s="91"/>
      <c r="R59" s="94">
        <f t="shared" si="23"/>
        <v>0</v>
      </c>
      <c r="S59" s="9">
        <f t="shared" si="24"/>
        <v>0</v>
      </c>
      <c r="T59" s="9">
        <f t="shared" si="25"/>
        <v>0</v>
      </c>
      <c r="U59" s="165">
        <f t="shared" si="9"/>
        <v>0</v>
      </c>
      <c r="V59" s="9">
        <f t="shared" si="10"/>
        <v>0</v>
      </c>
      <c r="W59" s="9">
        <f t="shared" si="11"/>
        <v>0</v>
      </c>
      <c r="X59" s="9">
        <f t="shared" si="26"/>
        <v>0</v>
      </c>
      <c r="Y59" s="168">
        <f t="shared" si="13"/>
        <v>0</v>
      </c>
      <c r="Z59" s="168">
        <f t="shared" si="14"/>
        <v>0</v>
      </c>
      <c r="AA59" s="74">
        <f t="shared" si="27"/>
        <v>0</v>
      </c>
      <c r="AB59" s="74">
        <f t="shared" si="28"/>
        <v>0</v>
      </c>
      <c r="AC59" s="73" t="e">
        <f t="shared" si="17"/>
        <v>#DIV/0!</v>
      </c>
      <c r="AD59" s="74">
        <f t="shared" si="29"/>
        <v>0</v>
      </c>
      <c r="AE59" s="74" t="e">
        <f t="shared" si="19"/>
        <v>#DIV/0!</v>
      </c>
      <c r="AF59" s="74">
        <f t="shared" si="20"/>
        <v>0</v>
      </c>
      <c r="AG59" s="185">
        <f t="shared" si="21"/>
        <v>0</v>
      </c>
      <c r="AH59" s="72"/>
      <c r="AI59" s="105" t="e" cm="1">
        <f t="array" ref="AI59">_xlfn.IFS(AG59&gt;O59,"KO : Le montant retenu est supérieur au montant présenté. Merci de revoir la ligne de dépense ou plafonner son montant.",O59=0,"",AG59=O59,"OK",AG59&lt;O59,"Montant instruit inférieur au montant présenté.")</f>
        <v>#DIV/0!</v>
      </c>
      <c r="AJ59" s="70" t="e">
        <f t="shared" si="22"/>
        <v>#DIV/0!</v>
      </c>
    </row>
    <row r="60" spans="1:36">
      <c r="A60" s="38">
        <v>56</v>
      </c>
      <c r="B60" s="39"/>
      <c r="C60" s="39"/>
      <c r="D60" s="9"/>
      <c r="E60" s="165"/>
      <c r="F60" s="9"/>
      <c r="G60" s="189"/>
      <c r="H60" s="190"/>
      <c r="I60" s="168"/>
      <c r="J60" s="168"/>
      <c r="K60" s="172">
        <f t="shared" si="4"/>
        <v>0</v>
      </c>
      <c r="L60" s="71"/>
      <c r="M60" s="171" t="e">
        <f t="shared" si="0"/>
        <v>#DIV/0!</v>
      </c>
      <c r="N60" s="71"/>
      <c r="O60" s="167" t="e">
        <f t="shared" si="5"/>
        <v>#DIV/0!</v>
      </c>
      <c r="P60" s="178"/>
      <c r="Q60" s="91"/>
      <c r="R60" s="94">
        <f t="shared" si="23"/>
        <v>0</v>
      </c>
      <c r="S60" s="9">
        <f t="shared" si="24"/>
        <v>0</v>
      </c>
      <c r="T60" s="9">
        <f t="shared" si="25"/>
        <v>0</v>
      </c>
      <c r="U60" s="165">
        <f t="shared" si="9"/>
        <v>0</v>
      </c>
      <c r="V60" s="9">
        <f t="shared" si="10"/>
        <v>0</v>
      </c>
      <c r="W60" s="9">
        <f t="shared" si="11"/>
        <v>0</v>
      </c>
      <c r="X60" s="9">
        <f t="shared" si="26"/>
        <v>0</v>
      </c>
      <c r="Y60" s="168">
        <f t="shared" si="13"/>
        <v>0</v>
      </c>
      <c r="Z60" s="168">
        <f t="shared" si="14"/>
        <v>0</v>
      </c>
      <c r="AA60" s="74">
        <f t="shared" si="27"/>
        <v>0</v>
      </c>
      <c r="AB60" s="74">
        <f t="shared" si="28"/>
        <v>0</v>
      </c>
      <c r="AC60" s="73" t="e">
        <f t="shared" si="17"/>
        <v>#DIV/0!</v>
      </c>
      <c r="AD60" s="74">
        <f t="shared" si="29"/>
        <v>0</v>
      </c>
      <c r="AE60" s="74" t="e">
        <f t="shared" si="19"/>
        <v>#DIV/0!</v>
      </c>
      <c r="AF60" s="74">
        <f t="shared" si="20"/>
        <v>0</v>
      </c>
      <c r="AG60" s="185">
        <f t="shared" si="21"/>
        <v>0</v>
      </c>
      <c r="AH60" s="72"/>
      <c r="AI60" s="105" t="e" cm="1">
        <f t="array" ref="AI60">_xlfn.IFS(AG60&gt;O60,"KO : Le montant retenu est supérieur au montant présenté. Merci de revoir la ligne de dépense ou plafonner son montant.",O60=0,"",AG60=O60,"OK",AG60&lt;O60,"Montant instruit inférieur au montant présenté.")</f>
        <v>#DIV/0!</v>
      </c>
      <c r="AJ60" s="70" t="e">
        <f t="shared" si="22"/>
        <v>#DIV/0!</v>
      </c>
    </row>
    <row r="61" spans="1:36">
      <c r="A61" s="38">
        <v>57</v>
      </c>
      <c r="B61" s="39"/>
      <c r="C61" s="39"/>
      <c r="D61" s="9"/>
      <c r="E61" s="165"/>
      <c r="F61" s="9"/>
      <c r="G61" s="189"/>
      <c r="H61" s="190"/>
      <c r="I61" s="168"/>
      <c r="J61" s="168"/>
      <c r="K61" s="172">
        <f t="shared" si="4"/>
        <v>0</v>
      </c>
      <c r="L61" s="71"/>
      <c r="M61" s="171" t="e">
        <f t="shared" si="0"/>
        <v>#DIV/0!</v>
      </c>
      <c r="N61" s="71"/>
      <c r="O61" s="167" t="e">
        <f t="shared" si="5"/>
        <v>#DIV/0!</v>
      </c>
      <c r="P61" s="178"/>
      <c r="Q61" s="91"/>
      <c r="R61" s="94">
        <f t="shared" si="23"/>
        <v>0</v>
      </c>
      <c r="S61" s="9">
        <f t="shared" si="24"/>
        <v>0</v>
      </c>
      <c r="T61" s="9">
        <f t="shared" si="25"/>
        <v>0</v>
      </c>
      <c r="U61" s="165">
        <f t="shared" si="9"/>
        <v>0</v>
      </c>
      <c r="V61" s="9">
        <f t="shared" si="10"/>
        <v>0</v>
      </c>
      <c r="W61" s="9">
        <f t="shared" si="11"/>
        <v>0</v>
      </c>
      <c r="X61" s="9">
        <f t="shared" si="26"/>
        <v>0</v>
      </c>
      <c r="Y61" s="168">
        <f t="shared" si="13"/>
        <v>0</v>
      </c>
      <c r="Z61" s="168">
        <f t="shared" si="14"/>
        <v>0</v>
      </c>
      <c r="AA61" s="74">
        <f t="shared" si="27"/>
        <v>0</v>
      </c>
      <c r="AB61" s="74">
        <f t="shared" si="28"/>
        <v>0</v>
      </c>
      <c r="AC61" s="73" t="e">
        <f t="shared" si="17"/>
        <v>#DIV/0!</v>
      </c>
      <c r="AD61" s="74">
        <f t="shared" si="29"/>
        <v>0</v>
      </c>
      <c r="AE61" s="74" t="e">
        <f t="shared" si="19"/>
        <v>#DIV/0!</v>
      </c>
      <c r="AF61" s="74">
        <f t="shared" si="20"/>
        <v>0</v>
      </c>
      <c r="AG61" s="185">
        <f t="shared" si="21"/>
        <v>0</v>
      </c>
      <c r="AH61" s="72"/>
      <c r="AI61" s="105" t="e" cm="1">
        <f t="array" ref="AI61">_xlfn.IFS(AG61&gt;O61,"KO : Le montant retenu est supérieur au montant présenté. Merci de revoir la ligne de dépense ou plafonner son montant.",O61=0,"",AG61=O61,"OK",AG61&lt;O61,"Montant instruit inférieur au montant présenté.")</f>
        <v>#DIV/0!</v>
      </c>
      <c r="AJ61" s="70" t="e">
        <f t="shared" si="22"/>
        <v>#DIV/0!</v>
      </c>
    </row>
    <row r="62" spans="1:36">
      <c r="A62" s="38">
        <v>58</v>
      </c>
      <c r="B62" s="39"/>
      <c r="C62" s="39"/>
      <c r="D62" s="9"/>
      <c r="E62" s="165"/>
      <c r="F62" s="9"/>
      <c r="G62" s="189"/>
      <c r="H62" s="190"/>
      <c r="I62" s="168"/>
      <c r="J62" s="168"/>
      <c r="K62" s="172">
        <f t="shared" si="4"/>
        <v>0</v>
      </c>
      <c r="L62" s="71"/>
      <c r="M62" s="171" t="e">
        <f t="shared" si="0"/>
        <v>#DIV/0!</v>
      </c>
      <c r="N62" s="71"/>
      <c r="O62" s="167" t="e">
        <f t="shared" si="5"/>
        <v>#DIV/0!</v>
      </c>
      <c r="P62" s="178"/>
      <c r="Q62" s="91"/>
      <c r="R62" s="94">
        <f t="shared" si="23"/>
        <v>0</v>
      </c>
      <c r="S62" s="9">
        <f t="shared" si="24"/>
        <v>0</v>
      </c>
      <c r="T62" s="9">
        <f t="shared" si="25"/>
        <v>0</v>
      </c>
      <c r="U62" s="165">
        <f t="shared" si="9"/>
        <v>0</v>
      </c>
      <c r="V62" s="9">
        <f t="shared" si="10"/>
        <v>0</v>
      </c>
      <c r="W62" s="9">
        <f t="shared" si="11"/>
        <v>0</v>
      </c>
      <c r="X62" s="9">
        <f t="shared" si="26"/>
        <v>0</v>
      </c>
      <c r="Y62" s="168">
        <f t="shared" si="13"/>
        <v>0</v>
      </c>
      <c r="Z62" s="168">
        <f t="shared" si="14"/>
        <v>0</v>
      </c>
      <c r="AA62" s="74">
        <f t="shared" si="27"/>
        <v>0</v>
      </c>
      <c r="AB62" s="74">
        <f t="shared" si="28"/>
        <v>0</v>
      </c>
      <c r="AC62" s="73" t="e">
        <f t="shared" si="17"/>
        <v>#DIV/0!</v>
      </c>
      <c r="AD62" s="74">
        <f t="shared" si="29"/>
        <v>0</v>
      </c>
      <c r="AE62" s="74" t="e">
        <f t="shared" si="19"/>
        <v>#DIV/0!</v>
      </c>
      <c r="AF62" s="74">
        <f t="shared" si="20"/>
        <v>0</v>
      </c>
      <c r="AG62" s="185">
        <f t="shared" si="21"/>
        <v>0</v>
      </c>
      <c r="AH62" s="72"/>
      <c r="AI62" s="105" t="e" cm="1">
        <f t="array" ref="AI62">_xlfn.IFS(AG62&gt;O62,"KO : Le montant retenu est supérieur au montant présenté. Merci de revoir la ligne de dépense ou plafonner son montant.",O62=0,"",AG62=O62,"OK",AG62&lt;O62,"Montant instruit inférieur au montant présenté.")</f>
        <v>#DIV/0!</v>
      </c>
      <c r="AJ62" s="70" t="e">
        <f t="shared" si="22"/>
        <v>#DIV/0!</v>
      </c>
    </row>
    <row r="63" spans="1:36">
      <c r="A63" s="38">
        <v>59</v>
      </c>
      <c r="B63" s="39"/>
      <c r="C63" s="39"/>
      <c r="D63" s="9"/>
      <c r="E63" s="165"/>
      <c r="F63" s="9"/>
      <c r="G63" s="189"/>
      <c r="H63" s="190"/>
      <c r="I63" s="168"/>
      <c r="J63" s="168"/>
      <c r="K63" s="172">
        <f t="shared" si="4"/>
        <v>0</v>
      </c>
      <c r="L63" s="71"/>
      <c r="M63" s="171" t="e">
        <f t="shared" si="0"/>
        <v>#DIV/0!</v>
      </c>
      <c r="N63" s="71"/>
      <c r="O63" s="167" t="e">
        <f t="shared" si="5"/>
        <v>#DIV/0!</v>
      </c>
      <c r="P63" s="178"/>
      <c r="Q63" s="91"/>
      <c r="R63" s="94">
        <f t="shared" si="23"/>
        <v>0</v>
      </c>
      <c r="S63" s="9">
        <f t="shared" si="24"/>
        <v>0</v>
      </c>
      <c r="T63" s="9">
        <f t="shared" si="25"/>
        <v>0</v>
      </c>
      <c r="U63" s="165">
        <f t="shared" si="9"/>
        <v>0</v>
      </c>
      <c r="V63" s="9">
        <f t="shared" si="10"/>
        <v>0</v>
      </c>
      <c r="W63" s="9">
        <f t="shared" si="11"/>
        <v>0</v>
      </c>
      <c r="X63" s="9">
        <f t="shared" si="26"/>
        <v>0</v>
      </c>
      <c r="Y63" s="168">
        <f t="shared" si="13"/>
        <v>0</v>
      </c>
      <c r="Z63" s="168">
        <f t="shared" si="14"/>
        <v>0</v>
      </c>
      <c r="AA63" s="74">
        <f t="shared" si="27"/>
        <v>0</v>
      </c>
      <c r="AB63" s="74">
        <f t="shared" si="28"/>
        <v>0</v>
      </c>
      <c r="AC63" s="73" t="e">
        <f t="shared" si="17"/>
        <v>#DIV/0!</v>
      </c>
      <c r="AD63" s="74">
        <f t="shared" si="29"/>
        <v>0</v>
      </c>
      <c r="AE63" s="74" t="e">
        <f t="shared" si="19"/>
        <v>#DIV/0!</v>
      </c>
      <c r="AF63" s="74">
        <f t="shared" si="20"/>
        <v>0</v>
      </c>
      <c r="AG63" s="185">
        <f t="shared" si="21"/>
        <v>0</v>
      </c>
      <c r="AH63" s="72"/>
      <c r="AI63" s="105" t="e" cm="1">
        <f t="array" ref="AI63">_xlfn.IFS(AG63&gt;O63,"KO : Le montant retenu est supérieur au montant présenté. Merci de revoir la ligne de dépense ou plafonner son montant.",O63=0,"",AG63=O63,"OK",AG63&lt;O63,"Montant instruit inférieur au montant présenté.")</f>
        <v>#DIV/0!</v>
      </c>
      <c r="AJ63" s="70" t="e">
        <f t="shared" si="22"/>
        <v>#DIV/0!</v>
      </c>
    </row>
    <row r="64" spans="1:36">
      <c r="A64" s="38">
        <v>60</v>
      </c>
      <c r="B64" s="39"/>
      <c r="C64" s="39"/>
      <c r="D64" s="9"/>
      <c r="E64" s="165"/>
      <c r="F64" s="9"/>
      <c r="G64" s="189"/>
      <c r="H64" s="190"/>
      <c r="I64" s="168"/>
      <c r="J64" s="168"/>
      <c r="K64" s="172">
        <f t="shared" si="4"/>
        <v>0</v>
      </c>
      <c r="L64" s="71"/>
      <c r="M64" s="171" t="e">
        <f t="shared" si="0"/>
        <v>#DIV/0!</v>
      </c>
      <c r="N64" s="71"/>
      <c r="O64" s="167" t="e">
        <f t="shared" si="5"/>
        <v>#DIV/0!</v>
      </c>
      <c r="P64" s="178"/>
      <c r="Q64" s="91"/>
      <c r="R64" s="94">
        <f t="shared" si="23"/>
        <v>0</v>
      </c>
      <c r="S64" s="9">
        <f t="shared" si="24"/>
        <v>0</v>
      </c>
      <c r="T64" s="9">
        <f t="shared" si="25"/>
        <v>0</v>
      </c>
      <c r="U64" s="165">
        <f t="shared" si="9"/>
        <v>0</v>
      </c>
      <c r="V64" s="9">
        <f t="shared" si="10"/>
        <v>0</v>
      </c>
      <c r="W64" s="9">
        <f t="shared" si="11"/>
        <v>0</v>
      </c>
      <c r="X64" s="9">
        <f t="shared" si="26"/>
        <v>0</v>
      </c>
      <c r="Y64" s="168">
        <f t="shared" si="13"/>
        <v>0</v>
      </c>
      <c r="Z64" s="168">
        <f t="shared" si="14"/>
        <v>0</v>
      </c>
      <c r="AA64" s="74">
        <f t="shared" si="27"/>
        <v>0</v>
      </c>
      <c r="AB64" s="74">
        <f t="shared" si="28"/>
        <v>0</v>
      </c>
      <c r="AC64" s="73" t="e">
        <f t="shared" si="17"/>
        <v>#DIV/0!</v>
      </c>
      <c r="AD64" s="74">
        <f t="shared" si="29"/>
        <v>0</v>
      </c>
      <c r="AE64" s="74" t="e">
        <f t="shared" si="19"/>
        <v>#DIV/0!</v>
      </c>
      <c r="AF64" s="74">
        <f t="shared" si="20"/>
        <v>0</v>
      </c>
      <c r="AG64" s="185">
        <f t="shared" si="21"/>
        <v>0</v>
      </c>
      <c r="AH64" s="72"/>
      <c r="AI64" s="105" t="e" cm="1">
        <f t="array" ref="AI64">_xlfn.IFS(AG64&gt;O64,"KO : Le montant retenu est supérieur au montant présenté. Merci de revoir la ligne de dépense ou plafonner son montant.",O64=0,"",AG64=O64,"OK",AG64&lt;O64,"Montant instruit inférieur au montant présenté.")</f>
        <v>#DIV/0!</v>
      </c>
      <c r="AJ64" s="70" t="e">
        <f t="shared" si="22"/>
        <v>#DIV/0!</v>
      </c>
    </row>
    <row r="65" spans="1:36">
      <c r="A65" s="38">
        <v>61</v>
      </c>
      <c r="B65" s="39"/>
      <c r="C65" s="39"/>
      <c r="D65" s="9"/>
      <c r="E65" s="165"/>
      <c r="F65" s="9"/>
      <c r="G65" s="189"/>
      <c r="H65" s="190"/>
      <c r="I65" s="168"/>
      <c r="J65" s="168"/>
      <c r="K65" s="172">
        <f t="shared" si="4"/>
        <v>0</v>
      </c>
      <c r="L65" s="71"/>
      <c r="M65" s="171" t="e">
        <f t="shared" si="0"/>
        <v>#DIV/0!</v>
      </c>
      <c r="N65" s="71"/>
      <c r="O65" s="167" t="e">
        <f t="shared" si="5"/>
        <v>#DIV/0!</v>
      </c>
      <c r="P65" s="178"/>
      <c r="Q65" s="91"/>
      <c r="R65" s="94">
        <f t="shared" si="23"/>
        <v>0</v>
      </c>
      <c r="S65" s="9">
        <f t="shared" si="24"/>
        <v>0</v>
      </c>
      <c r="T65" s="9">
        <f t="shared" si="25"/>
        <v>0</v>
      </c>
      <c r="U65" s="165">
        <f t="shared" si="9"/>
        <v>0</v>
      </c>
      <c r="V65" s="9">
        <f t="shared" si="10"/>
        <v>0</v>
      </c>
      <c r="W65" s="9">
        <f t="shared" si="11"/>
        <v>0</v>
      </c>
      <c r="X65" s="9">
        <f t="shared" si="26"/>
        <v>0</v>
      </c>
      <c r="Y65" s="168">
        <f t="shared" si="13"/>
        <v>0</v>
      </c>
      <c r="Z65" s="168">
        <f t="shared" si="14"/>
        <v>0</v>
      </c>
      <c r="AA65" s="74">
        <f t="shared" si="27"/>
        <v>0</v>
      </c>
      <c r="AB65" s="74">
        <f t="shared" si="28"/>
        <v>0</v>
      </c>
      <c r="AC65" s="73" t="e">
        <f t="shared" si="17"/>
        <v>#DIV/0!</v>
      </c>
      <c r="AD65" s="74">
        <f t="shared" si="29"/>
        <v>0</v>
      </c>
      <c r="AE65" s="74" t="e">
        <f t="shared" si="19"/>
        <v>#DIV/0!</v>
      </c>
      <c r="AF65" s="74">
        <f t="shared" si="20"/>
        <v>0</v>
      </c>
      <c r="AG65" s="185">
        <f t="shared" si="21"/>
        <v>0</v>
      </c>
      <c r="AH65" s="72"/>
      <c r="AI65" s="105" t="e" cm="1">
        <f t="array" ref="AI65">_xlfn.IFS(AG65&gt;O65,"KO : Le montant retenu est supérieur au montant présenté. Merci de revoir la ligne de dépense ou plafonner son montant.",O65=0,"",AG65=O65,"OK",AG65&lt;O65,"Montant instruit inférieur au montant présenté.")</f>
        <v>#DIV/0!</v>
      </c>
      <c r="AJ65" s="70" t="e">
        <f t="shared" si="22"/>
        <v>#DIV/0!</v>
      </c>
    </row>
    <row r="66" spans="1:36">
      <c r="A66" s="38">
        <v>62</v>
      </c>
      <c r="B66" s="39"/>
      <c r="C66" s="39"/>
      <c r="D66" s="9"/>
      <c r="E66" s="165"/>
      <c r="F66" s="9"/>
      <c r="G66" s="189"/>
      <c r="H66" s="190"/>
      <c r="I66" s="168"/>
      <c r="J66" s="168"/>
      <c r="K66" s="172">
        <f t="shared" si="4"/>
        <v>0</v>
      </c>
      <c r="L66" s="71"/>
      <c r="M66" s="171" t="e">
        <f t="shared" si="0"/>
        <v>#DIV/0!</v>
      </c>
      <c r="N66" s="71"/>
      <c r="O66" s="167" t="e">
        <f t="shared" si="5"/>
        <v>#DIV/0!</v>
      </c>
      <c r="P66" s="178"/>
      <c r="Q66" s="91"/>
      <c r="R66" s="94">
        <f t="shared" si="23"/>
        <v>0</v>
      </c>
      <c r="S66" s="9">
        <f t="shared" si="24"/>
        <v>0</v>
      </c>
      <c r="T66" s="9">
        <f t="shared" si="25"/>
        <v>0</v>
      </c>
      <c r="U66" s="165">
        <f t="shared" si="9"/>
        <v>0</v>
      </c>
      <c r="V66" s="9">
        <f t="shared" si="10"/>
        <v>0</v>
      </c>
      <c r="W66" s="9">
        <f t="shared" si="11"/>
        <v>0</v>
      </c>
      <c r="X66" s="9">
        <f t="shared" si="26"/>
        <v>0</v>
      </c>
      <c r="Y66" s="168">
        <f t="shared" si="13"/>
        <v>0</v>
      </c>
      <c r="Z66" s="168">
        <f t="shared" si="14"/>
        <v>0</v>
      </c>
      <c r="AA66" s="74">
        <f t="shared" si="27"/>
        <v>0</v>
      </c>
      <c r="AB66" s="74">
        <f t="shared" si="28"/>
        <v>0</v>
      </c>
      <c r="AC66" s="73" t="e">
        <f t="shared" si="17"/>
        <v>#DIV/0!</v>
      </c>
      <c r="AD66" s="74">
        <f t="shared" si="29"/>
        <v>0</v>
      </c>
      <c r="AE66" s="74" t="e">
        <f t="shared" si="19"/>
        <v>#DIV/0!</v>
      </c>
      <c r="AF66" s="74">
        <f t="shared" si="20"/>
        <v>0</v>
      </c>
      <c r="AG66" s="185">
        <f t="shared" si="21"/>
        <v>0</v>
      </c>
      <c r="AH66" s="72"/>
      <c r="AI66" s="105" t="e" cm="1">
        <f t="array" ref="AI66">_xlfn.IFS(AG66&gt;O66,"KO : Le montant retenu est supérieur au montant présenté. Merci de revoir la ligne de dépense ou plafonner son montant.",O66=0,"",AG66=O66,"OK",AG66&lt;O66,"Montant instruit inférieur au montant présenté.")</f>
        <v>#DIV/0!</v>
      </c>
      <c r="AJ66" s="70" t="e">
        <f t="shared" si="22"/>
        <v>#DIV/0!</v>
      </c>
    </row>
    <row r="67" spans="1:36">
      <c r="A67" s="38">
        <v>63</v>
      </c>
      <c r="B67" s="39"/>
      <c r="C67" s="39"/>
      <c r="D67" s="9"/>
      <c r="E67" s="165"/>
      <c r="F67" s="9"/>
      <c r="G67" s="189"/>
      <c r="H67" s="190"/>
      <c r="I67" s="168"/>
      <c r="J67" s="168"/>
      <c r="K67" s="172">
        <f t="shared" si="4"/>
        <v>0</v>
      </c>
      <c r="L67" s="71"/>
      <c r="M67" s="171" t="e">
        <f t="shared" si="0"/>
        <v>#DIV/0!</v>
      </c>
      <c r="N67" s="71"/>
      <c r="O67" s="167" t="e">
        <f t="shared" si="5"/>
        <v>#DIV/0!</v>
      </c>
      <c r="P67" s="178"/>
      <c r="Q67" s="91"/>
      <c r="R67" s="94">
        <f t="shared" si="23"/>
        <v>0</v>
      </c>
      <c r="S67" s="9">
        <f t="shared" si="24"/>
        <v>0</v>
      </c>
      <c r="T67" s="9">
        <f t="shared" si="25"/>
        <v>0</v>
      </c>
      <c r="U67" s="165">
        <f t="shared" si="9"/>
        <v>0</v>
      </c>
      <c r="V67" s="9">
        <f t="shared" si="10"/>
        <v>0</v>
      </c>
      <c r="W67" s="9">
        <f t="shared" si="11"/>
        <v>0</v>
      </c>
      <c r="X67" s="9">
        <f t="shared" si="26"/>
        <v>0</v>
      </c>
      <c r="Y67" s="168">
        <f t="shared" si="13"/>
        <v>0</v>
      </c>
      <c r="Z67" s="168">
        <f t="shared" si="14"/>
        <v>0</v>
      </c>
      <c r="AA67" s="74">
        <f t="shared" si="27"/>
        <v>0</v>
      </c>
      <c r="AB67" s="74">
        <f t="shared" si="28"/>
        <v>0</v>
      </c>
      <c r="AC67" s="73" t="e">
        <f t="shared" si="17"/>
        <v>#DIV/0!</v>
      </c>
      <c r="AD67" s="74">
        <f t="shared" si="29"/>
        <v>0</v>
      </c>
      <c r="AE67" s="74" t="e">
        <f t="shared" si="19"/>
        <v>#DIV/0!</v>
      </c>
      <c r="AF67" s="74">
        <f t="shared" si="20"/>
        <v>0</v>
      </c>
      <c r="AG67" s="185">
        <f t="shared" si="21"/>
        <v>0</v>
      </c>
      <c r="AH67" s="72"/>
      <c r="AI67" s="105" t="e" cm="1">
        <f t="array" ref="AI67">_xlfn.IFS(AG67&gt;O67,"KO : Le montant retenu est supérieur au montant présenté. Merci de revoir la ligne de dépense ou plafonner son montant.",O67=0,"",AG67=O67,"OK",AG67&lt;O67,"Montant instruit inférieur au montant présenté.")</f>
        <v>#DIV/0!</v>
      </c>
      <c r="AJ67" s="70" t="e">
        <f t="shared" si="22"/>
        <v>#DIV/0!</v>
      </c>
    </row>
    <row r="68" spans="1:36">
      <c r="A68" s="38">
        <v>64</v>
      </c>
      <c r="B68" s="39"/>
      <c r="C68" s="39"/>
      <c r="D68" s="9"/>
      <c r="E68" s="165"/>
      <c r="F68" s="9"/>
      <c r="G68" s="189"/>
      <c r="H68" s="190"/>
      <c r="I68" s="168"/>
      <c r="J68" s="168"/>
      <c r="K68" s="172">
        <f t="shared" si="4"/>
        <v>0</v>
      </c>
      <c r="L68" s="71"/>
      <c r="M68" s="171" t="e">
        <f t="shared" si="0"/>
        <v>#DIV/0!</v>
      </c>
      <c r="N68" s="71"/>
      <c r="O68" s="167" t="e">
        <f t="shared" si="5"/>
        <v>#DIV/0!</v>
      </c>
      <c r="P68" s="178"/>
      <c r="Q68" s="91"/>
      <c r="R68" s="94">
        <f t="shared" si="23"/>
        <v>0</v>
      </c>
      <c r="S68" s="9">
        <f t="shared" si="24"/>
        <v>0</v>
      </c>
      <c r="T68" s="9">
        <f t="shared" si="25"/>
        <v>0</v>
      </c>
      <c r="U68" s="165">
        <f t="shared" si="9"/>
        <v>0</v>
      </c>
      <c r="V68" s="9">
        <f t="shared" si="10"/>
        <v>0</v>
      </c>
      <c r="W68" s="9">
        <f t="shared" si="11"/>
        <v>0</v>
      </c>
      <c r="X68" s="9">
        <f t="shared" si="26"/>
        <v>0</v>
      </c>
      <c r="Y68" s="168">
        <f t="shared" si="13"/>
        <v>0</v>
      </c>
      <c r="Z68" s="168">
        <f t="shared" si="14"/>
        <v>0</v>
      </c>
      <c r="AA68" s="74">
        <f t="shared" si="27"/>
        <v>0</v>
      </c>
      <c r="AB68" s="74">
        <f t="shared" si="28"/>
        <v>0</v>
      </c>
      <c r="AC68" s="73" t="e">
        <f t="shared" si="17"/>
        <v>#DIV/0!</v>
      </c>
      <c r="AD68" s="74">
        <f t="shared" si="29"/>
        <v>0</v>
      </c>
      <c r="AE68" s="74" t="e">
        <f t="shared" si="19"/>
        <v>#DIV/0!</v>
      </c>
      <c r="AF68" s="74">
        <f t="shared" si="20"/>
        <v>0</v>
      </c>
      <c r="AG68" s="185">
        <f t="shared" si="21"/>
        <v>0</v>
      </c>
      <c r="AH68" s="72"/>
      <c r="AI68" s="105" t="e" cm="1">
        <f t="array" ref="AI68">_xlfn.IFS(AG68&gt;O68,"KO : Le montant retenu est supérieur au montant présenté. Merci de revoir la ligne de dépense ou plafonner son montant.",O68=0,"",AG68=O68,"OK",AG68&lt;O68,"Montant instruit inférieur au montant présenté.")</f>
        <v>#DIV/0!</v>
      </c>
      <c r="AJ68" s="70" t="e">
        <f t="shared" si="22"/>
        <v>#DIV/0!</v>
      </c>
    </row>
    <row r="69" spans="1:36">
      <c r="A69" s="38">
        <v>65</v>
      </c>
      <c r="B69" s="39"/>
      <c r="C69" s="39"/>
      <c r="D69" s="9"/>
      <c r="E69" s="165"/>
      <c r="F69" s="9"/>
      <c r="G69" s="189"/>
      <c r="H69" s="190"/>
      <c r="I69" s="168"/>
      <c r="J69" s="168"/>
      <c r="K69" s="172">
        <f t="shared" ref="K69:K104" si="30">I69+J69</f>
        <v>0</v>
      </c>
      <c r="L69" s="71"/>
      <c r="M69" s="171" t="e">
        <f t="shared" ref="M69:M104" si="31">K69/L69</f>
        <v>#DIV/0!</v>
      </c>
      <c r="N69" s="71"/>
      <c r="O69" s="167" t="e">
        <f t="shared" si="5"/>
        <v>#DIV/0!</v>
      </c>
      <c r="P69" s="178"/>
      <c r="Q69" s="91"/>
      <c r="R69" s="94">
        <f t="shared" si="23"/>
        <v>0</v>
      </c>
      <c r="S69" s="9">
        <f t="shared" si="24"/>
        <v>0</v>
      </c>
      <c r="T69" s="9">
        <f t="shared" si="25"/>
        <v>0</v>
      </c>
      <c r="U69" s="165">
        <f t="shared" si="9"/>
        <v>0</v>
      </c>
      <c r="V69" s="9">
        <f t="shared" si="10"/>
        <v>0</v>
      </c>
      <c r="W69" s="9">
        <f t="shared" si="11"/>
        <v>0</v>
      </c>
      <c r="X69" s="9">
        <f t="shared" si="26"/>
        <v>0</v>
      </c>
      <c r="Y69" s="168">
        <f t="shared" si="13"/>
        <v>0</v>
      </c>
      <c r="Z69" s="168">
        <f t="shared" si="14"/>
        <v>0</v>
      </c>
      <c r="AA69" s="74">
        <f t="shared" si="27"/>
        <v>0</v>
      </c>
      <c r="AB69" s="74">
        <f t="shared" si="28"/>
        <v>0</v>
      </c>
      <c r="AC69" s="73" t="e">
        <f t="shared" si="17"/>
        <v>#DIV/0!</v>
      </c>
      <c r="AD69" s="74">
        <f t="shared" si="29"/>
        <v>0</v>
      </c>
      <c r="AE69" s="74" t="e">
        <f t="shared" si="19"/>
        <v>#DIV/0!</v>
      </c>
      <c r="AF69" s="74">
        <f t="shared" si="20"/>
        <v>0</v>
      </c>
      <c r="AG69" s="185">
        <f t="shared" ref="AG69:AG104" si="32">IF(AD69&lt;&gt;0,AD69*AA69/AB69,0)</f>
        <v>0</v>
      </c>
      <c r="AH69" s="72"/>
      <c r="AI69" s="105" t="e" cm="1">
        <f t="array" ref="AI69">_xlfn.IFS(AG69&gt;O69,"KO : Le montant retenu est supérieur au montant présenté. Merci de revoir la ligne de dépense ou plafonner son montant.",O69=0,"",AG69=O69,"OK",AG69&lt;O69,"Montant instruit inférieur au montant présenté.")</f>
        <v>#DIV/0!</v>
      </c>
      <c r="AJ69" s="70" t="e">
        <f t="shared" ref="AJ69:AJ104" si="33">O69-AG69</f>
        <v>#DIV/0!</v>
      </c>
    </row>
    <row r="70" spans="1:36">
      <c r="A70" s="38">
        <v>66</v>
      </c>
      <c r="B70" s="39"/>
      <c r="C70" s="39"/>
      <c r="D70" s="9"/>
      <c r="E70" s="165"/>
      <c r="F70" s="9"/>
      <c r="G70" s="189"/>
      <c r="H70" s="190"/>
      <c r="I70" s="168"/>
      <c r="J70" s="168"/>
      <c r="K70" s="172">
        <f t="shared" si="30"/>
        <v>0</v>
      </c>
      <c r="L70" s="71"/>
      <c r="M70" s="171" t="e">
        <f t="shared" si="31"/>
        <v>#DIV/0!</v>
      </c>
      <c r="N70" s="71"/>
      <c r="O70" s="167" t="e">
        <f t="shared" ref="O70:O104" si="34">M70*N70</f>
        <v>#DIV/0!</v>
      </c>
      <c r="P70" s="178"/>
      <c r="Q70" s="91"/>
      <c r="R70" s="94">
        <f t="shared" ref="R70:R104" si="35">B70</f>
        <v>0</v>
      </c>
      <c r="S70" s="9">
        <f t="shared" ref="S70:S104" si="36">C70</f>
        <v>0</v>
      </c>
      <c r="T70" s="9">
        <f t="shared" ref="T70:T104" si="37">D70</f>
        <v>0</v>
      </c>
      <c r="U70" s="165">
        <f t="shared" ref="U70:U104" si="38">E70</f>
        <v>0</v>
      </c>
      <c r="V70" s="9">
        <f t="shared" ref="V70:V104" si="39">F70</f>
        <v>0</v>
      </c>
      <c r="W70" s="9">
        <f t="shared" ref="W70:W104" si="40">G70</f>
        <v>0</v>
      </c>
      <c r="X70" s="9">
        <f t="shared" ref="X70:X104" si="41">H70</f>
        <v>0</v>
      </c>
      <c r="Y70" s="168">
        <f t="shared" ref="Y70:Y104" si="42">I70</f>
        <v>0</v>
      </c>
      <c r="Z70" s="168">
        <f t="shared" ref="Z70:Z104" si="43">J70</f>
        <v>0</v>
      </c>
      <c r="AA70" s="74">
        <f t="shared" ref="AA70:AA104" si="44">K70</f>
        <v>0</v>
      </c>
      <c r="AB70" s="74">
        <f t="shared" ref="AB70:AB104" si="45">L70</f>
        <v>0</v>
      </c>
      <c r="AC70" s="73" t="e">
        <f t="shared" ref="AC70:AC104" si="46">M70</f>
        <v>#DIV/0!</v>
      </c>
      <c r="AD70" s="74">
        <f t="shared" ref="AD70:AD104" si="47">N70</f>
        <v>0</v>
      </c>
      <c r="AE70" s="74" t="e">
        <f t="shared" ref="AE70:AE104" si="48">O70</f>
        <v>#DIV/0!</v>
      </c>
      <c r="AF70" s="74">
        <f t="shared" ref="AF70:AF104" si="49">P70</f>
        <v>0</v>
      </c>
      <c r="AG70" s="185">
        <f t="shared" si="32"/>
        <v>0</v>
      </c>
      <c r="AH70" s="72"/>
      <c r="AI70" s="105" t="e" cm="1">
        <f t="array" ref="AI70">_xlfn.IFS(AG70&gt;O70,"KO : Le montant retenu est supérieur au montant présenté. Merci de revoir la ligne de dépense ou plafonner son montant.",O70=0,"",AG70=O70,"OK",AG70&lt;O70,"Montant instruit inférieur au montant présenté.")</f>
        <v>#DIV/0!</v>
      </c>
      <c r="AJ70" s="70" t="e">
        <f t="shared" si="33"/>
        <v>#DIV/0!</v>
      </c>
    </row>
    <row r="71" spans="1:36">
      <c r="A71" s="38">
        <v>67</v>
      </c>
      <c r="B71" s="39"/>
      <c r="C71" s="39"/>
      <c r="D71" s="9"/>
      <c r="E71" s="165"/>
      <c r="F71" s="9"/>
      <c r="G71" s="189"/>
      <c r="H71" s="190"/>
      <c r="I71" s="168"/>
      <c r="J71" s="168"/>
      <c r="K71" s="172">
        <f t="shared" si="30"/>
        <v>0</v>
      </c>
      <c r="L71" s="71"/>
      <c r="M71" s="171" t="e">
        <f t="shared" si="31"/>
        <v>#DIV/0!</v>
      </c>
      <c r="N71" s="71"/>
      <c r="O71" s="167" t="e">
        <f t="shared" si="34"/>
        <v>#DIV/0!</v>
      </c>
      <c r="P71" s="178"/>
      <c r="Q71" s="91"/>
      <c r="R71" s="94">
        <f t="shared" si="35"/>
        <v>0</v>
      </c>
      <c r="S71" s="9">
        <f t="shared" si="36"/>
        <v>0</v>
      </c>
      <c r="T71" s="9">
        <f t="shared" si="37"/>
        <v>0</v>
      </c>
      <c r="U71" s="165">
        <f t="shared" si="38"/>
        <v>0</v>
      </c>
      <c r="V71" s="9">
        <f t="shared" si="39"/>
        <v>0</v>
      </c>
      <c r="W71" s="9">
        <f t="shared" si="40"/>
        <v>0</v>
      </c>
      <c r="X71" s="9">
        <f t="shared" si="41"/>
        <v>0</v>
      </c>
      <c r="Y71" s="168">
        <f t="shared" si="42"/>
        <v>0</v>
      </c>
      <c r="Z71" s="168">
        <f t="shared" si="43"/>
        <v>0</v>
      </c>
      <c r="AA71" s="74">
        <f t="shared" si="44"/>
        <v>0</v>
      </c>
      <c r="AB71" s="74">
        <f t="shared" si="45"/>
        <v>0</v>
      </c>
      <c r="AC71" s="73" t="e">
        <f t="shared" si="46"/>
        <v>#DIV/0!</v>
      </c>
      <c r="AD71" s="74">
        <f t="shared" si="47"/>
        <v>0</v>
      </c>
      <c r="AE71" s="74" t="e">
        <f t="shared" si="48"/>
        <v>#DIV/0!</v>
      </c>
      <c r="AF71" s="74">
        <f t="shared" si="49"/>
        <v>0</v>
      </c>
      <c r="AG71" s="185">
        <f t="shared" si="32"/>
        <v>0</v>
      </c>
      <c r="AH71" s="72"/>
      <c r="AI71" s="105" t="e" cm="1">
        <f t="array" ref="AI71">_xlfn.IFS(AG71&gt;O71,"KO : Le montant retenu est supérieur au montant présenté. Merci de revoir la ligne de dépense ou plafonner son montant.",O71=0,"",AG71=O71,"OK",AG71&lt;O71,"Montant instruit inférieur au montant présenté.")</f>
        <v>#DIV/0!</v>
      </c>
      <c r="AJ71" s="70" t="e">
        <f t="shared" si="33"/>
        <v>#DIV/0!</v>
      </c>
    </row>
    <row r="72" spans="1:36">
      <c r="A72" s="38">
        <v>68</v>
      </c>
      <c r="B72" s="39"/>
      <c r="C72" s="39"/>
      <c r="D72" s="9"/>
      <c r="E72" s="165"/>
      <c r="F72" s="9"/>
      <c r="G72" s="189"/>
      <c r="H72" s="190"/>
      <c r="I72" s="168"/>
      <c r="J72" s="168"/>
      <c r="K72" s="172">
        <f t="shared" si="30"/>
        <v>0</v>
      </c>
      <c r="L72" s="71"/>
      <c r="M72" s="171" t="e">
        <f t="shared" si="31"/>
        <v>#DIV/0!</v>
      </c>
      <c r="N72" s="71"/>
      <c r="O72" s="167" t="e">
        <f t="shared" si="34"/>
        <v>#DIV/0!</v>
      </c>
      <c r="P72" s="178"/>
      <c r="Q72" s="91"/>
      <c r="R72" s="94">
        <f t="shared" si="35"/>
        <v>0</v>
      </c>
      <c r="S72" s="9">
        <f t="shared" si="36"/>
        <v>0</v>
      </c>
      <c r="T72" s="9">
        <f t="shared" si="37"/>
        <v>0</v>
      </c>
      <c r="U72" s="165">
        <f t="shared" si="38"/>
        <v>0</v>
      </c>
      <c r="V72" s="9">
        <f t="shared" si="39"/>
        <v>0</v>
      </c>
      <c r="W72" s="9">
        <f t="shared" si="40"/>
        <v>0</v>
      </c>
      <c r="X72" s="9">
        <f t="shared" si="41"/>
        <v>0</v>
      </c>
      <c r="Y72" s="168">
        <f t="shared" si="42"/>
        <v>0</v>
      </c>
      <c r="Z72" s="168">
        <f t="shared" si="43"/>
        <v>0</v>
      </c>
      <c r="AA72" s="74">
        <f t="shared" si="44"/>
        <v>0</v>
      </c>
      <c r="AB72" s="74">
        <f t="shared" si="45"/>
        <v>0</v>
      </c>
      <c r="AC72" s="73" t="e">
        <f t="shared" si="46"/>
        <v>#DIV/0!</v>
      </c>
      <c r="AD72" s="74">
        <f t="shared" si="47"/>
        <v>0</v>
      </c>
      <c r="AE72" s="74" t="e">
        <f t="shared" si="48"/>
        <v>#DIV/0!</v>
      </c>
      <c r="AF72" s="74">
        <f t="shared" si="49"/>
        <v>0</v>
      </c>
      <c r="AG72" s="185">
        <f t="shared" si="32"/>
        <v>0</v>
      </c>
      <c r="AH72" s="72"/>
      <c r="AI72" s="105" t="e" cm="1">
        <f t="array" ref="AI72">_xlfn.IFS(AG72&gt;O72,"KO : Le montant retenu est supérieur au montant présenté. Merci de revoir la ligne de dépense ou plafonner son montant.",O72=0,"",AG72=O72,"OK",AG72&lt;O72,"Montant instruit inférieur au montant présenté.")</f>
        <v>#DIV/0!</v>
      </c>
      <c r="AJ72" s="70" t="e">
        <f t="shared" si="33"/>
        <v>#DIV/0!</v>
      </c>
    </row>
    <row r="73" spans="1:36">
      <c r="A73" s="38">
        <v>69</v>
      </c>
      <c r="B73" s="39"/>
      <c r="C73" s="39"/>
      <c r="D73" s="9"/>
      <c r="E73" s="165"/>
      <c r="F73" s="9"/>
      <c r="G73" s="189"/>
      <c r="H73" s="190"/>
      <c r="I73" s="168"/>
      <c r="J73" s="168"/>
      <c r="K73" s="172">
        <f t="shared" si="30"/>
        <v>0</v>
      </c>
      <c r="L73" s="71"/>
      <c r="M73" s="171" t="e">
        <f t="shared" si="31"/>
        <v>#DIV/0!</v>
      </c>
      <c r="N73" s="71"/>
      <c r="O73" s="167" t="e">
        <f t="shared" si="34"/>
        <v>#DIV/0!</v>
      </c>
      <c r="P73" s="178"/>
      <c r="Q73" s="91"/>
      <c r="R73" s="94">
        <f t="shared" si="35"/>
        <v>0</v>
      </c>
      <c r="S73" s="9">
        <f t="shared" si="36"/>
        <v>0</v>
      </c>
      <c r="T73" s="9">
        <f t="shared" si="37"/>
        <v>0</v>
      </c>
      <c r="U73" s="165">
        <f t="shared" si="38"/>
        <v>0</v>
      </c>
      <c r="V73" s="9">
        <f t="shared" si="39"/>
        <v>0</v>
      </c>
      <c r="W73" s="9">
        <f t="shared" si="40"/>
        <v>0</v>
      </c>
      <c r="X73" s="9">
        <f t="shared" si="41"/>
        <v>0</v>
      </c>
      <c r="Y73" s="168">
        <f t="shared" si="42"/>
        <v>0</v>
      </c>
      <c r="Z73" s="168">
        <f t="shared" si="43"/>
        <v>0</v>
      </c>
      <c r="AA73" s="74">
        <f t="shared" si="44"/>
        <v>0</v>
      </c>
      <c r="AB73" s="74">
        <f t="shared" si="45"/>
        <v>0</v>
      </c>
      <c r="AC73" s="73" t="e">
        <f t="shared" si="46"/>
        <v>#DIV/0!</v>
      </c>
      <c r="AD73" s="74">
        <f t="shared" si="47"/>
        <v>0</v>
      </c>
      <c r="AE73" s="74" t="e">
        <f t="shared" si="48"/>
        <v>#DIV/0!</v>
      </c>
      <c r="AF73" s="74">
        <f t="shared" si="49"/>
        <v>0</v>
      </c>
      <c r="AG73" s="185">
        <f t="shared" si="32"/>
        <v>0</v>
      </c>
      <c r="AH73" s="72"/>
      <c r="AI73" s="105" t="e" cm="1">
        <f t="array" ref="AI73">_xlfn.IFS(AG73&gt;O73,"KO : Le montant retenu est supérieur au montant présenté. Merci de revoir la ligne de dépense ou plafonner son montant.",O73=0,"",AG73=O73,"OK",AG73&lt;O73,"Montant instruit inférieur au montant présenté.")</f>
        <v>#DIV/0!</v>
      </c>
      <c r="AJ73" s="70" t="e">
        <f t="shared" si="33"/>
        <v>#DIV/0!</v>
      </c>
    </row>
    <row r="74" spans="1:36">
      <c r="A74" s="38">
        <v>70</v>
      </c>
      <c r="B74" s="39"/>
      <c r="C74" s="39"/>
      <c r="D74" s="9"/>
      <c r="E74" s="165"/>
      <c r="F74" s="9"/>
      <c r="G74" s="189"/>
      <c r="H74" s="190"/>
      <c r="I74" s="168"/>
      <c r="J74" s="168"/>
      <c r="K74" s="172">
        <f t="shared" si="30"/>
        <v>0</v>
      </c>
      <c r="L74" s="71"/>
      <c r="M74" s="171" t="e">
        <f t="shared" si="31"/>
        <v>#DIV/0!</v>
      </c>
      <c r="N74" s="71"/>
      <c r="O74" s="167" t="e">
        <f t="shared" si="34"/>
        <v>#DIV/0!</v>
      </c>
      <c r="P74" s="178"/>
      <c r="Q74" s="91"/>
      <c r="R74" s="94">
        <f t="shared" si="35"/>
        <v>0</v>
      </c>
      <c r="S74" s="9">
        <f t="shared" si="36"/>
        <v>0</v>
      </c>
      <c r="T74" s="9">
        <f t="shared" si="37"/>
        <v>0</v>
      </c>
      <c r="U74" s="165">
        <f t="shared" si="38"/>
        <v>0</v>
      </c>
      <c r="V74" s="9">
        <f t="shared" si="39"/>
        <v>0</v>
      </c>
      <c r="W74" s="9">
        <f t="shared" si="40"/>
        <v>0</v>
      </c>
      <c r="X74" s="9">
        <f t="shared" si="41"/>
        <v>0</v>
      </c>
      <c r="Y74" s="168">
        <f t="shared" si="42"/>
        <v>0</v>
      </c>
      <c r="Z74" s="168">
        <f t="shared" si="43"/>
        <v>0</v>
      </c>
      <c r="AA74" s="74">
        <f t="shared" si="44"/>
        <v>0</v>
      </c>
      <c r="AB74" s="74">
        <f t="shared" si="45"/>
        <v>0</v>
      </c>
      <c r="AC74" s="73" t="e">
        <f t="shared" si="46"/>
        <v>#DIV/0!</v>
      </c>
      <c r="AD74" s="74">
        <f t="shared" si="47"/>
        <v>0</v>
      </c>
      <c r="AE74" s="74" t="e">
        <f t="shared" si="48"/>
        <v>#DIV/0!</v>
      </c>
      <c r="AF74" s="74">
        <f t="shared" si="49"/>
        <v>0</v>
      </c>
      <c r="AG74" s="185">
        <f t="shared" si="32"/>
        <v>0</v>
      </c>
      <c r="AH74" s="72"/>
      <c r="AI74" s="105" t="e" cm="1">
        <f t="array" ref="AI74">_xlfn.IFS(AG74&gt;O74,"KO : Le montant retenu est supérieur au montant présenté. Merci de revoir la ligne de dépense ou plafonner son montant.",O74=0,"",AG74=O74,"OK",AG74&lt;O74,"Montant instruit inférieur au montant présenté.")</f>
        <v>#DIV/0!</v>
      </c>
      <c r="AJ74" s="70" t="e">
        <f t="shared" si="33"/>
        <v>#DIV/0!</v>
      </c>
    </row>
    <row r="75" spans="1:36">
      <c r="A75" s="38">
        <v>71</v>
      </c>
      <c r="B75" s="39"/>
      <c r="C75" s="39"/>
      <c r="D75" s="9"/>
      <c r="E75" s="165"/>
      <c r="F75" s="9"/>
      <c r="G75" s="189"/>
      <c r="H75" s="190"/>
      <c r="I75" s="168"/>
      <c r="J75" s="168"/>
      <c r="K75" s="172">
        <f t="shared" si="30"/>
        <v>0</v>
      </c>
      <c r="L75" s="71"/>
      <c r="M75" s="171" t="e">
        <f t="shared" si="31"/>
        <v>#DIV/0!</v>
      </c>
      <c r="N75" s="71"/>
      <c r="O75" s="167" t="e">
        <f t="shared" si="34"/>
        <v>#DIV/0!</v>
      </c>
      <c r="P75" s="178"/>
      <c r="Q75" s="91"/>
      <c r="R75" s="94">
        <f t="shared" si="35"/>
        <v>0</v>
      </c>
      <c r="S75" s="9">
        <f t="shared" si="36"/>
        <v>0</v>
      </c>
      <c r="T75" s="9">
        <f t="shared" si="37"/>
        <v>0</v>
      </c>
      <c r="U75" s="165">
        <f t="shared" si="38"/>
        <v>0</v>
      </c>
      <c r="V75" s="9">
        <f t="shared" si="39"/>
        <v>0</v>
      </c>
      <c r="W75" s="9">
        <f t="shared" si="40"/>
        <v>0</v>
      </c>
      <c r="X75" s="9">
        <f t="shared" si="41"/>
        <v>0</v>
      </c>
      <c r="Y75" s="168">
        <f t="shared" si="42"/>
        <v>0</v>
      </c>
      <c r="Z75" s="168">
        <f t="shared" si="43"/>
        <v>0</v>
      </c>
      <c r="AA75" s="74">
        <f t="shared" si="44"/>
        <v>0</v>
      </c>
      <c r="AB75" s="74">
        <f t="shared" si="45"/>
        <v>0</v>
      </c>
      <c r="AC75" s="73" t="e">
        <f t="shared" si="46"/>
        <v>#DIV/0!</v>
      </c>
      <c r="AD75" s="74">
        <f t="shared" si="47"/>
        <v>0</v>
      </c>
      <c r="AE75" s="74" t="e">
        <f t="shared" si="48"/>
        <v>#DIV/0!</v>
      </c>
      <c r="AF75" s="74">
        <f t="shared" si="49"/>
        <v>0</v>
      </c>
      <c r="AG75" s="185">
        <f t="shared" si="32"/>
        <v>0</v>
      </c>
      <c r="AH75" s="72"/>
      <c r="AI75" s="105" t="e" cm="1">
        <f t="array" ref="AI75">_xlfn.IFS(AG75&gt;O75,"KO : Le montant retenu est supérieur au montant présenté. Merci de revoir la ligne de dépense ou plafonner son montant.",O75=0,"",AG75=O75,"OK",AG75&lt;O75,"Montant instruit inférieur au montant présenté.")</f>
        <v>#DIV/0!</v>
      </c>
      <c r="AJ75" s="70" t="e">
        <f t="shared" si="33"/>
        <v>#DIV/0!</v>
      </c>
    </row>
    <row r="76" spans="1:36">
      <c r="A76" s="38">
        <v>72</v>
      </c>
      <c r="B76" s="39"/>
      <c r="C76" s="39"/>
      <c r="D76" s="9"/>
      <c r="E76" s="165"/>
      <c r="F76" s="9"/>
      <c r="G76" s="189"/>
      <c r="H76" s="190"/>
      <c r="I76" s="168"/>
      <c r="J76" s="168"/>
      <c r="K76" s="172">
        <f t="shared" si="30"/>
        <v>0</v>
      </c>
      <c r="L76" s="71"/>
      <c r="M76" s="171" t="e">
        <f t="shared" si="31"/>
        <v>#DIV/0!</v>
      </c>
      <c r="N76" s="71"/>
      <c r="O76" s="167" t="e">
        <f t="shared" si="34"/>
        <v>#DIV/0!</v>
      </c>
      <c r="P76" s="178"/>
      <c r="Q76" s="91"/>
      <c r="R76" s="94">
        <f t="shared" si="35"/>
        <v>0</v>
      </c>
      <c r="S76" s="9">
        <f t="shared" si="36"/>
        <v>0</v>
      </c>
      <c r="T76" s="9">
        <f t="shared" si="37"/>
        <v>0</v>
      </c>
      <c r="U76" s="165">
        <f t="shared" si="38"/>
        <v>0</v>
      </c>
      <c r="V76" s="9">
        <f t="shared" si="39"/>
        <v>0</v>
      </c>
      <c r="W76" s="9">
        <f t="shared" si="40"/>
        <v>0</v>
      </c>
      <c r="X76" s="9">
        <f t="shared" si="41"/>
        <v>0</v>
      </c>
      <c r="Y76" s="168">
        <f t="shared" si="42"/>
        <v>0</v>
      </c>
      <c r="Z76" s="168">
        <f t="shared" si="43"/>
        <v>0</v>
      </c>
      <c r="AA76" s="74">
        <f t="shared" si="44"/>
        <v>0</v>
      </c>
      <c r="AB76" s="74">
        <f t="shared" si="45"/>
        <v>0</v>
      </c>
      <c r="AC76" s="73" t="e">
        <f t="shared" si="46"/>
        <v>#DIV/0!</v>
      </c>
      <c r="AD76" s="74">
        <f t="shared" si="47"/>
        <v>0</v>
      </c>
      <c r="AE76" s="74" t="e">
        <f t="shared" si="48"/>
        <v>#DIV/0!</v>
      </c>
      <c r="AF76" s="74">
        <f t="shared" si="49"/>
        <v>0</v>
      </c>
      <c r="AG76" s="185">
        <f t="shared" si="32"/>
        <v>0</v>
      </c>
      <c r="AH76" s="72"/>
      <c r="AI76" s="105" t="e" cm="1">
        <f t="array" ref="AI76">_xlfn.IFS(AG76&gt;O76,"KO : Le montant retenu est supérieur au montant présenté. Merci de revoir la ligne de dépense ou plafonner son montant.",O76=0,"",AG76=O76,"OK",AG76&lt;O76,"Montant instruit inférieur au montant présenté.")</f>
        <v>#DIV/0!</v>
      </c>
      <c r="AJ76" s="70" t="e">
        <f t="shared" si="33"/>
        <v>#DIV/0!</v>
      </c>
    </row>
    <row r="77" spans="1:36">
      <c r="A77" s="38">
        <v>73</v>
      </c>
      <c r="B77" s="39"/>
      <c r="C77" s="39"/>
      <c r="D77" s="9"/>
      <c r="E77" s="165"/>
      <c r="F77" s="9"/>
      <c r="G77" s="189"/>
      <c r="H77" s="190"/>
      <c r="I77" s="168"/>
      <c r="J77" s="168"/>
      <c r="K77" s="172">
        <f t="shared" si="30"/>
        <v>0</v>
      </c>
      <c r="L77" s="71"/>
      <c r="M77" s="171" t="e">
        <f t="shared" si="31"/>
        <v>#DIV/0!</v>
      </c>
      <c r="N77" s="71"/>
      <c r="O77" s="167" t="e">
        <f t="shared" si="34"/>
        <v>#DIV/0!</v>
      </c>
      <c r="P77" s="178"/>
      <c r="Q77" s="91"/>
      <c r="R77" s="94">
        <f t="shared" si="35"/>
        <v>0</v>
      </c>
      <c r="S77" s="9">
        <f t="shared" si="36"/>
        <v>0</v>
      </c>
      <c r="T77" s="9">
        <f t="shared" si="37"/>
        <v>0</v>
      </c>
      <c r="U77" s="165">
        <f t="shared" si="38"/>
        <v>0</v>
      </c>
      <c r="V77" s="9">
        <f t="shared" si="39"/>
        <v>0</v>
      </c>
      <c r="W77" s="9">
        <f t="shared" si="40"/>
        <v>0</v>
      </c>
      <c r="X77" s="9">
        <f t="shared" si="41"/>
        <v>0</v>
      </c>
      <c r="Y77" s="168">
        <f t="shared" si="42"/>
        <v>0</v>
      </c>
      <c r="Z77" s="168">
        <f t="shared" si="43"/>
        <v>0</v>
      </c>
      <c r="AA77" s="74">
        <f t="shared" si="44"/>
        <v>0</v>
      </c>
      <c r="AB77" s="74">
        <f t="shared" si="45"/>
        <v>0</v>
      </c>
      <c r="AC77" s="73" t="e">
        <f t="shared" si="46"/>
        <v>#DIV/0!</v>
      </c>
      <c r="AD77" s="74">
        <f t="shared" si="47"/>
        <v>0</v>
      </c>
      <c r="AE77" s="74" t="e">
        <f t="shared" si="48"/>
        <v>#DIV/0!</v>
      </c>
      <c r="AF77" s="74">
        <f t="shared" si="49"/>
        <v>0</v>
      </c>
      <c r="AG77" s="185">
        <f t="shared" si="32"/>
        <v>0</v>
      </c>
      <c r="AH77" s="72"/>
      <c r="AI77" s="105" t="e" cm="1">
        <f t="array" ref="AI77">_xlfn.IFS(AG77&gt;O77,"KO : Le montant retenu est supérieur au montant présenté. Merci de revoir la ligne de dépense ou plafonner son montant.",O77=0,"",AG77=O77,"OK",AG77&lt;O77,"Montant instruit inférieur au montant présenté.")</f>
        <v>#DIV/0!</v>
      </c>
      <c r="AJ77" s="70" t="e">
        <f t="shared" si="33"/>
        <v>#DIV/0!</v>
      </c>
    </row>
    <row r="78" spans="1:36">
      <c r="A78" s="38">
        <v>74</v>
      </c>
      <c r="B78" s="39"/>
      <c r="C78" s="39"/>
      <c r="D78" s="9"/>
      <c r="E78" s="165"/>
      <c r="F78" s="9"/>
      <c r="G78" s="189"/>
      <c r="H78" s="190"/>
      <c r="I78" s="168"/>
      <c r="J78" s="168"/>
      <c r="K78" s="172">
        <f t="shared" si="30"/>
        <v>0</v>
      </c>
      <c r="L78" s="71"/>
      <c r="M78" s="171" t="e">
        <f t="shared" si="31"/>
        <v>#DIV/0!</v>
      </c>
      <c r="N78" s="71"/>
      <c r="O78" s="167" t="e">
        <f t="shared" si="34"/>
        <v>#DIV/0!</v>
      </c>
      <c r="P78" s="178"/>
      <c r="Q78" s="91"/>
      <c r="R78" s="94">
        <f t="shared" si="35"/>
        <v>0</v>
      </c>
      <c r="S78" s="9">
        <f t="shared" si="36"/>
        <v>0</v>
      </c>
      <c r="T78" s="9">
        <f t="shared" si="37"/>
        <v>0</v>
      </c>
      <c r="U78" s="165">
        <f t="shared" si="38"/>
        <v>0</v>
      </c>
      <c r="V78" s="9">
        <f t="shared" si="39"/>
        <v>0</v>
      </c>
      <c r="W78" s="9">
        <f t="shared" si="40"/>
        <v>0</v>
      </c>
      <c r="X78" s="9">
        <f t="shared" si="41"/>
        <v>0</v>
      </c>
      <c r="Y78" s="168">
        <f t="shared" si="42"/>
        <v>0</v>
      </c>
      <c r="Z78" s="168">
        <f t="shared" si="43"/>
        <v>0</v>
      </c>
      <c r="AA78" s="74">
        <f t="shared" si="44"/>
        <v>0</v>
      </c>
      <c r="AB78" s="74">
        <f t="shared" si="45"/>
        <v>0</v>
      </c>
      <c r="AC78" s="73" t="e">
        <f t="shared" si="46"/>
        <v>#DIV/0!</v>
      </c>
      <c r="AD78" s="74">
        <f t="shared" si="47"/>
        <v>0</v>
      </c>
      <c r="AE78" s="74" t="e">
        <f t="shared" si="48"/>
        <v>#DIV/0!</v>
      </c>
      <c r="AF78" s="74">
        <f t="shared" si="49"/>
        <v>0</v>
      </c>
      <c r="AG78" s="185">
        <f t="shared" si="32"/>
        <v>0</v>
      </c>
      <c r="AH78" s="72"/>
      <c r="AI78" s="105" t="e" cm="1">
        <f t="array" ref="AI78">_xlfn.IFS(AG78&gt;O78,"KO : Le montant retenu est supérieur au montant présenté. Merci de revoir la ligne de dépense ou plafonner son montant.",O78=0,"",AG78=O78,"OK",AG78&lt;O78,"Montant instruit inférieur au montant présenté.")</f>
        <v>#DIV/0!</v>
      </c>
      <c r="AJ78" s="70" t="e">
        <f t="shared" si="33"/>
        <v>#DIV/0!</v>
      </c>
    </row>
    <row r="79" spans="1:36">
      <c r="A79" s="38">
        <v>75</v>
      </c>
      <c r="B79" s="39"/>
      <c r="C79" s="39"/>
      <c r="D79" s="9"/>
      <c r="E79" s="165"/>
      <c r="F79" s="9"/>
      <c r="G79" s="189"/>
      <c r="H79" s="190"/>
      <c r="I79" s="168"/>
      <c r="J79" s="168"/>
      <c r="K79" s="172">
        <f t="shared" si="30"/>
        <v>0</v>
      </c>
      <c r="L79" s="71"/>
      <c r="M79" s="171" t="e">
        <f t="shared" si="31"/>
        <v>#DIV/0!</v>
      </c>
      <c r="N79" s="71"/>
      <c r="O79" s="167" t="e">
        <f t="shared" si="34"/>
        <v>#DIV/0!</v>
      </c>
      <c r="P79" s="178"/>
      <c r="Q79" s="91"/>
      <c r="R79" s="94">
        <f t="shared" si="35"/>
        <v>0</v>
      </c>
      <c r="S79" s="9">
        <f t="shared" si="36"/>
        <v>0</v>
      </c>
      <c r="T79" s="9">
        <f t="shared" si="37"/>
        <v>0</v>
      </c>
      <c r="U79" s="165">
        <f t="shared" si="38"/>
        <v>0</v>
      </c>
      <c r="V79" s="9">
        <f t="shared" si="39"/>
        <v>0</v>
      </c>
      <c r="W79" s="9">
        <f t="shared" si="40"/>
        <v>0</v>
      </c>
      <c r="X79" s="9">
        <f t="shared" si="41"/>
        <v>0</v>
      </c>
      <c r="Y79" s="168">
        <f t="shared" si="42"/>
        <v>0</v>
      </c>
      <c r="Z79" s="168">
        <f t="shared" si="43"/>
        <v>0</v>
      </c>
      <c r="AA79" s="74">
        <f t="shared" si="44"/>
        <v>0</v>
      </c>
      <c r="AB79" s="74">
        <f t="shared" si="45"/>
        <v>0</v>
      </c>
      <c r="AC79" s="73" t="e">
        <f t="shared" si="46"/>
        <v>#DIV/0!</v>
      </c>
      <c r="AD79" s="74">
        <f t="shared" si="47"/>
        <v>0</v>
      </c>
      <c r="AE79" s="74" t="e">
        <f t="shared" si="48"/>
        <v>#DIV/0!</v>
      </c>
      <c r="AF79" s="74">
        <f t="shared" si="49"/>
        <v>0</v>
      </c>
      <c r="AG79" s="185">
        <f t="shared" si="32"/>
        <v>0</v>
      </c>
      <c r="AH79" s="72"/>
      <c r="AI79" s="105" t="e" cm="1">
        <f t="array" ref="AI79">_xlfn.IFS(AG79&gt;O79,"KO : Le montant retenu est supérieur au montant présenté. Merci de revoir la ligne de dépense ou plafonner son montant.",O79=0,"",AG79=O79,"OK",AG79&lt;O79,"Montant instruit inférieur au montant présenté.")</f>
        <v>#DIV/0!</v>
      </c>
      <c r="AJ79" s="70" t="e">
        <f t="shared" si="33"/>
        <v>#DIV/0!</v>
      </c>
    </row>
    <row r="80" spans="1:36">
      <c r="A80" s="38">
        <v>76</v>
      </c>
      <c r="B80" s="39"/>
      <c r="C80" s="39"/>
      <c r="D80" s="9"/>
      <c r="E80" s="165"/>
      <c r="F80" s="9"/>
      <c r="G80" s="189"/>
      <c r="H80" s="190"/>
      <c r="I80" s="168"/>
      <c r="J80" s="168"/>
      <c r="K80" s="172">
        <f t="shared" si="30"/>
        <v>0</v>
      </c>
      <c r="L80" s="71"/>
      <c r="M80" s="171" t="e">
        <f t="shared" si="31"/>
        <v>#DIV/0!</v>
      </c>
      <c r="N80" s="71"/>
      <c r="O80" s="167" t="e">
        <f t="shared" si="34"/>
        <v>#DIV/0!</v>
      </c>
      <c r="P80" s="178"/>
      <c r="Q80" s="91"/>
      <c r="R80" s="94">
        <f t="shared" si="35"/>
        <v>0</v>
      </c>
      <c r="S80" s="9">
        <f t="shared" si="36"/>
        <v>0</v>
      </c>
      <c r="T80" s="9">
        <f t="shared" si="37"/>
        <v>0</v>
      </c>
      <c r="U80" s="165">
        <f t="shared" si="38"/>
        <v>0</v>
      </c>
      <c r="V80" s="9">
        <f t="shared" si="39"/>
        <v>0</v>
      </c>
      <c r="W80" s="9">
        <f t="shared" si="40"/>
        <v>0</v>
      </c>
      <c r="X80" s="9">
        <f t="shared" si="41"/>
        <v>0</v>
      </c>
      <c r="Y80" s="168">
        <f t="shared" si="42"/>
        <v>0</v>
      </c>
      <c r="Z80" s="168">
        <f t="shared" si="43"/>
        <v>0</v>
      </c>
      <c r="AA80" s="74">
        <f t="shared" si="44"/>
        <v>0</v>
      </c>
      <c r="AB80" s="74">
        <f t="shared" si="45"/>
        <v>0</v>
      </c>
      <c r="AC80" s="73" t="e">
        <f t="shared" si="46"/>
        <v>#DIV/0!</v>
      </c>
      <c r="AD80" s="74">
        <f t="shared" si="47"/>
        <v>0</v>
      </c>
      <c r="AE80" s="74" t="e">
        <f t="shared" si="48"/>
        <v>#DIV/0!</v>
      </c>
      <c r="AF80" s="74">
        <f t="shared" si="49"/>
        <v>0</v>
      </c>
      <c r="AG80" s="185">
        <f t="shared" si="32"/>
        <v>0</v>
      </c>
      <c r="AH80" s="72"/>
      <c r="AI80" s="105" t="e" cm="1">
        <f t="array" ref="AI80">_xlfn.IFS(AG80&gt;O80,"KO : Le montant retenu est supérieur au montant présenté. Merci de revoir la ligne de dépense ou plafonner son montant.",O80=0,"",AG80=O80,"OK",AG80&lt;O80,"Montant instruit inférieur au montant présenté.")</f>
        <v>#DIV/0!</v>
      </c>
      <c r="AJ80" s="70" t="e">
        <f t="shared" si="33"/>
        <v>#DIV/0!</v>
      </c>
    </row>
    <row r="81" spans="1:36">
      <c r="A81" s="38">
        <v>77</v>
      </c>
      <c r="B81" s="39"/>
      <c r="C81" s="39"/>
      <c r="D81" s="9"/>
      <c r="E81" s="165"/>
      <c r="F81" s="9"/>
      <c r="G81" s="189"/>
      <c r="H81" s="190"/>
      <c r="I81" s="168"/>
      <c r="J81" s="168"/>
      <c r="K81" s="172">
        <f t="shared" si="30"/>
        <v>0</v>
      </c>
      <c r="L81" s="71"/>
      <c r="M81" s="171" t="e">
        <f t="shared" si="31"/>
        <v>#DIV/0!</v>
      </c>
      <c r="N81" s="71"/>
      <c r="O81" s="167" t="e">
        <f t="shared" si="34"/>
        <v>#DIV/0!</v>
      </c>
      <c r="P81" s="178"/>
      <c r="Q81" s="91"/>
      <c r="R81" s="94">
        <f t="shared" si="35"/>
        <v>0</v>
      </c>
      <c r="S81" s="9">
        <f t="shared" si="36"/>
        <v>0</v>
      </c>
      <c r="T81" s="9">
        <f t="shared" si="37"/>
        <v>0</v>
      </c>
      <c r="U81" s="165">
        <f t="shared" si="38"/>
        <v>0</v>
      </c>
      <c r="V81" s="9">
        <f t="shared" si="39"/>
        <v>0</v>
      </c>
      <c r="W81" s="9">
        <f t="shared" si="40"/>
        <v>0</v>
      </c>
      <c r="X81" s="9">
        <f t="shared" si="41"/>
        <v>0</v>
      </c>
      <c r="Y81" s="168">
        <f t="shared" si="42"/>
        <v>0</v>
      </c>
      <c r="Z81" s="168">
        <f t="shared" si="43"/>
        <v>0</v>
      </c>
      <c r="AA81" s="74">
        <f t="shared" si="44"/>
        <v>0</v>
      </c>
      <c r="AB81" s="74">
        <f t="shared" si="45"/>
        <v>0</v>
      </c>
      <c r="AC81" s="73" t="e">
        <f t="shared" si="46"/>
        <v>#DIV/0!</v>
      </c>
      <c r="AD81" s="74">
        <f t="shared" si="47"/>
        <v>0</v>
      </c>
      <c r="AE81" s="74" t="e">
        <f t="shared" si="48"/>
        <v>#DIV/0!</v>
      </c>
      <c r="AF81" s="74">
        <f t="shared" si="49"/>
        <v>0</v>
      </c>
      <c r="AG81" s="185">
        <f t="shared" si="32"/>
        <v>0</v>
      </c>
      <c r="AH81" s="72"/>
      <c r="AI81" s="105" t="e" cm="1">
        <f t="array" ref="AI81">_xlfn.IFS(AG81&gt;O81,"KO : Le montant retenu est supérieur au montant présenté. Merci de revoir la ligne de dépense ou plafonner son montant.",O81=0,"",AG81=O81,"OK",AG81&lt;O81,"Montant instruit inférieur au montant présenté.")</f>
        <v>#DIV/0!</v>
      </c>
      <c r="AJ81" s="70" t="e">
        <f t="shared" si="33"/>
        <v>#DIV/0!</v>
      </c>
    </row>
    <row r="82" spans="1:36">
      <c r="A82" s="38">
        <v>78</v>
      </c>
      <c r="B82" s="39"/>
      <c r="C82" s="39"/>
      <c r="D82" s="9"/>
      <c r="E82" s="165"/>
      <c r="F82" s="9"/>
      <c r="G82" s="189"/>
      <c r="H82" s="190"/>
      <c r="I82" s="168"/>
      <c r="J82" s="168"/>
      <c r="K82" s="172">
        <f t="shared" si="30"/>
        <v>0</v>
      </c>
      <c r="L82" s="71"/>
      <c r="M82" s="171" t="e">
        <f t="shared" si="31"/>
        <v>#DIV/0!</v>
      </c>
      <c r="N82" s="71"/>
      <c r="O82" s="167" t="e">
        <f t="shared" si="34"/>
        <v>#DIV/0!</v>
      </c>
      <c r="P82" s="178"/>
      <c r="Q82" s="91"/>
      <c r="R82" s="94">
        <f t="shared" si="35"/>
        <v>0</v>
      </c>
      <c r="S82" s="9">
        <f t="shared" si="36"/>
        <v>0</v>
      </c>
      <c r="T82" s="9">
        <f t="shared" si="37"/>
        <v>0</v>
      </c>
      <c r="U82" s="165">
        <f t="shared" si="38"/>
        <v>0</v>
      </c>
      <c r="V82" s="9">
        <f t="shared" si="39"/>
        <v>0</v>
      </c>
      <c r="W82" s="9">
        <f t="shared" si="40"/>
        <v>0</v>
      </c>
      <c r="X82" s="9">
        <f t="shared" si="41"/>
        <v>0</v>
      </c>
      <c r="Y82" s="168">
        <f t="shared" si="42"/>
        <v>0</v>
      </c>
      <c r="Z82" s="168">
        <f t="shared" si="43"/>
        <v>0</v>
      </c>
      <c r="AA82" s="74">
        <f t="shared" si="44"/>
        <v>0</v>
      </c>
      <c r="AB82" s="74">
        <f t="shared" si="45"/>
        <v>0</v>
      </c>
      <c r="AC82" s="73" t="e">
        <f t="shared" si="46"/>
        <v>#DIV/0!</v>
      </c>
      <c r="AD82" s="74">
        <f t="shared" si="47"/>
        <v>0</v>
      </c>
      <c r="AE82" s="74" t="e">
        <f t="shared" si="48"/>
        <v>#DIV/0!</v>
      </c>
      <c r="AF82" s="74">
        <f t="shared" si="49"/>
        <v>0</v>
      </c>
      <c r="AG82" s="185">
        <f t="shared" si="32"/>
        <v>0</v>
      </c>
      <c r="AH82" s="72"/>
      <c r="AI82" s="105" t="e" cm="1">
        <f t="array" ref="AI82">_xlfn.IFS(AG82&gt;O82,"KO : Le montant retenu est supérieur au montant présenté. Merci de revoir la ligne de dépense ou plafonner son montant.",O82=0,"",AG82=O82,"OK",AG82&lt;O82,"Montant instruit inférieur au montant présenté.")</f>
        <v>#DIV/0!</v>
      </c>
      <c r="AJ82" s="70" t="e">
        <f t="shared" si="33"/>
        <v>#DIV/0!</v>
      </c>
    </row>
    <row r="83" spans="1:36">
      <c r="A83" s="38">
        <v>79</v>
      </c>
      <c r="B83" s="39"/>
      <c r="C83" s="39"/>
      <c r="D83" s="9"/>
      <c r="E83" s="165"/>
      <c r="F83" s="9"/>
      <c r="G83" s="189"/>
      <c r="H83" s="190"/>
      <c r="I83" s="168"/>
      <c r="J83" s="168"/>
      <c r="K83" s="172">
        <f t="shared" si="30"/>
        <v>0</v>
      </c>
      <c r="L83" s="71"/>
      <c r="M83" s="171" t="e">
        <f t="shared" si="31"/>
        <v>#DIV/0!</v>
      </c>
      <c r="N83" s="71"/>
      <c r="O83" s="167" t="e">
        <f t="shared" si="34"/>
        <v>#DIV/0!</v>
      </c>
      <c r="P83" s="178"/>
      <c r="Q83" s="91"/>
      <c r="R83" s="94">
        <f t="shared" si="35"/>
        <v>0</v>
      </c>
      <c r="S83" s="9">
        <f t="shared" si="36"/>
        <v>0</v>
      </c>
      <c r="T83" s="9">
        <f t="shared" si="37"/>
        <v>0</v>
      </c>
      <c r="U83" s="165">
        <f t="shared" si="38"/>
        <v>0</v>
      </c>
      <c r="V83" s="9">
        <f t="shared" si="39"/>
        <v>0</v>
      </c>
      <c r="W83" s="9">
        <f t="shared" si="40"/>
        <v>0</v>
      </c>
      <c r="X83" s="9">
        <f t="shared" si="41"/>
        <v>0</v>
      </c>
      <c r="Y83" s="168">
        <f t="shared" si="42"/>
        <v>0</v>
      </c>
      <c r="Z83" s="168">
        <f t="shared" si="43"/>
        <v>0</v>
      </c>
      <c r="AA83" s="74">
        <f t="shared" si="44"/>
        <v>0</v>
      </c>
      <c r="AB83" s="74">
        <f t="shared" si="45"/>
        <v>0</v>
      </c>
      <c r="AC83" s="73" t="e">
        <f t="shared" si="46"/>
        <v>#DIV/0!</v>
      </c>
      <c r="AD83" s="74">
        <f t="shared" si="47"/>
        <v>0</v>
      </c>
      <c r="AE83" s="74" t="e">
        <f t="shared" si="48"/>
        <v>#DIV/0!</v>
      </c>
      <c r="AF83" s="74">
        <f t="shared" si="49"/>
        <v>0</v>
      </c>
      <c r="AG83" s="185">
        <f t="shared" si="32"/>
        <v>0</v>
      </c>
      <c r="AH83" s="72"/>
      <c r="AI83" s="105" t="e" cm="1">
        <f t="array" ref="AI83">_xlfn.IFS(AG83&gt;O83,"KO : Le montant retenu est supérieur au montant présenté. Merci de revoir la ligne de dépense ou plafonner son montant.",O83=0,"",AG83=O83,"OK",AG83&lt;O83,"Montant instruit inférieur au montant présenté.")</f>
        <v>#DIV/0!</v>
      </c>
      <c r="AJ83" s="70" t="e">
        <f t="shared" si="33"/>
        <v>#DIV/0!</v>
      </c>
    </row>
    <row r="84" spans="1:36">
      <c r="A84" s="38">
        <v>80</v>
      </c>
      <c r="B84" s="39"/>
      <c r="C84" s="39"/>
      <c r="D84" s="9"/>
      <c r="E84" s="165"/>
      <c r="F84" s="9"/>
      <c r="G84" s="189"/>
      <c r="H84" s="190"/>
      <c r="I84" s="168"/>
      <c r="J84" s="168"/>
      <c r="K84" s="172">
        <f t="shared" si="30"/>
        <v>0</v>
      </c>
      <c r="L84" s="71"/>
      <c r="M84" s="171" t="e">
        <f t="shared" si="31"/>
        <v>#DIV/0!</v>
      </c>
      <c r="N84" s="71"/>
      <c r="O84" s="167" t="e">
        <f t="shared" si="34"/>
        <v>#DIV/0!</v>
      </c>
      <c r="P84" s="178"/>
      <c r="Q84" s="91"/>
      <c r="R84" s="94">
        <f t="shared" si="35"/>
        <v>0</v>
      </c>
      <c r="S84" s="9">
        <f t="shared" si="36"/>
        <v>0</v>
      </c>
      <c r="T84" s="9">
        <f t="shared" si="37"/>
        <v>0</v>
      </c>
      <c r="U84" s="165">
        <f t="shared" si="38"/>
        <v>0</v>
      </c>
      <c r="V84" s="9">
        <f t="shared" si="39"/>
        <v>0</v>
      </c>
      <c r="W84" s="9">
        <f t="shared" si="40"/>
        <v>0</v>
      </c>
      <c r="X84" s="9">
        <f t="shared" si="41"/>
        <v>0</v>
      </c>
      <c r="Y84" s="168">
        <f t="shared" si="42"/>
        <v>0</v>
      </c>
      <c r="Z84" s="168">
        <f t="shared" si="43"/>
        <v>0</v>
      </c>
      <c r="AA84" s="74">
        <f t="shared" si="44"/>
        <v>0</v>
      </c>
      <c r="AB84" s="74">
        <f t="shared" si="45"/>
        <v>0</v>
      </c>
      <c r="AC84" s="73" t="e">
        <f t="shared" si="46"/>
        <v>#DIV/0!</v>
      </c>
      <c r="AD84" s="74">
        <f t="shared" si="47"/>
        <v>0</v>
      </c>
      <c r="AE84" s="74" t="e">
        <f t="shared" si="48"/>
        <v>#DIV/0!</v>
      </c>
      <c r="AF84" s="74">
        <f t="shared" si="49"/>
        <v>0</v>
      </c>
      <c r="AG84" s="185">
        <f t="shared" si="32"/>
        <v>0</v>
      </c>
      <c r="AH84" s="72"/>
      <c r="AI84" s="105" t="e" cm="1">
        <f t="array" ref="AI84">_xlfn.IFS(AG84&gt;O84,"KO : Le montant retenu est supérieur au montant présenté. Merci de revoir la ligne de dépense ou plafonner son montant.",O84=0,"",AG84=O84,"OK",AG84&lt;O84,"Montant instruit inférieur au montant présenté.")</f>
        <v>#DIV/0!</v>
      </c>
      <c r="AJ84" s="70" t="e">
        <f t="shared" si="33"/>
        <v>#DIV/0!</v>
      </c>
    </row>
    <row r="85" spans="1:36">
      <c r="A85" s="38">
        <v>81</v>
      </c>
      <c r="B85" s="39"/>
      <c r="C85" s="39"/>
      <c r="D85" s="9"/>
      <c r="E85" s="165"/>
      <c r="F85" s="9"/>
      <c r="G85" s="189"/>
      <c r="H85" s="190"/>
      <c r="I85" s="168"/>
      <c r="J85" s="168"/>
      <c r="K85" s="172">
        <f t="shared" si="30"/>
        <v>0</v>
      </c>
      <c r="L85" s="71"/>
      <c r="M85" s="171" t="e">
        <f t="shared" si="31"/>
        <v>#DIV/0!</v>
      </c>
      <c r="N85" s="71"/>
      <c r="O85" s="167" t="e">
        <f t="shared" si="34"/>
        <v>#DIV/0!</v>
      </c>
      <c r="P85" s="178"/>
      <c r="Q85" s="91"/>
      <c r="R85" s="94">
        <f t="shared" si="35"/>
        <v>0</v>
      </c>
      <c r="S85" s="9">
        <f t="shared" si="36"/>
        <v>0</v>
      </c>
      <c r="T85" s="9">
        <f t="shared" si="37"/>
        <v>0</v>
      </c>
      <c r="U85" s="165">
        <f t="shared" si="38"/>
        <v>0</v>
      </c>
      <c r="V85" s="9">
        <f t="shared" si="39"/>
        <v>0</v>
      </c>
      <c r="W85" s="9">
        <f t="shared" si="40"/>
        <v>0</v>
      </c>
      <c r="X85" s="9">
        <f t="shared" si="41"/>
        <v>0</v>
      </c>
      <c r="Y85" s="168">
        <f t="shared" si="42"/>
        <v>0</v>
      </c>
      <c r="Z85" s="168">
        <f t="shared" si="43"/>
        <v>0</v>
      </c>
      <c r="AA85" s="74">
        <f t="shared" si="44"/>
        <v>0</v>
      </c>
      <c r="AB85" s="74">
        <f t="shared" si="45"/>
        <v>0</v>
      </c>
      <c r="AC85" s="73" t="e">
        <f t="shared" si="46"/>
        <v>#DIV/0!</v>
      </c>
      <c r="AD85" s="74">
        <f t="shared" si="47"/>
        <v>0</v>
      </c>
      <c r="AE85" s="74" t="e">
        <f t="shared" si="48"/>
        <v>#DIV/0!</v>
      </c>
      <c r="AF85" s="74">
        <f t="shared" si="49"/>
        <v>0</v>
      </c>
      <c r="AG85" s="185">
        <f t="shared" si="32"/>
        <v>0</v>
      </c>
      <c r="AH85" s="72"/>
      <c r="AI85" s="105" t="e" cm="1">
        <f t="array" ref="AI85">_xlfn.IFS(AG85&gt;O85,"KO : Le montant retenu est supérieur au montant présenté. Merci de revoir la ligne de dépense ou plafonner son montant.",O85=0,"",AG85=O85,"OK",AG85&lt;O85,"Montant instruit inférieur au montant présenté.")</f>
        <v>#DIV/0!</v>
      </c>
      <c r="AJ85" s="70" t="e">
        <f t="shared" si="33"/>
        <v>#DIV/0!</v>
      </c>
    </row>
    <row r="86" spans="1:36">
      <c r="A86" s="38">
        <v>82</v>
      </c>
      <c r="B86" s="39"/>
      <c r="C86" s="39"/>
      <c r="D86" s="9"/>
      <c r="E86" s="165"/>
      <c r="F86" s="9"/>
      <c r="G86" s="189"/>
      <c r="H86" s="190"/>
      <c r="I86" s="168"/>
      <c r="J86" s="168"/>
      <c r="K86" s="172">
        <f t="shared" si="30"/>
        <v>0</v>
      </c>
      <c r="L86" s="71"/>
      <c r="M86" s="171" t="e">
        <f t="shared" si="31"/>
        <v>#DIV/0!</v>
      </c>
      <c r="N86" s="71"/>
      <c r="O86" s="167" t="e">
        <f t="shared" si="34"/>
        <v>#DIV/0!</v>
      </c>
      <c r="P86" s="178"/>
      <c r="Q86" s="91"/>
      <c r="R86" s="94">
        <f t="shared" si="35"/>
        <v>0</v>
      </c>
      <c r="S86" s="9">
        <f t="shared" si="36"/>
        <v>0</v>
      </c>
      <c r="T86" s="9">
        <f t="shared" si="37"/>
        <v>0</v>
      </c>
      <c r="U86" s="165">
        <f t="shared" si="38"/>
        <v>0</v>
      </c>
      <c r="V86" s="9">
        <f t="shared" si="39"/>
        <v>0</v>
      </c>
      <c r="W86" s="9">
        <f t="shared" si="40"/>
        <v>0</v>
      </c>
      <c r="X86" s="9">
        <f t="shared" si="41"/>
        <v>0</v>
      </c>
      <c r="Y86" s="168">
        <f t="shared" si="42"/>
        <v>0</v>
      </c>
      <c r="Z86" s="168">
        <f t="shared" si="43"/>
        <v>0</v>
      </c>
      <c r="AA86" s="74">
        <f t="shared" si="44"/>
        <v>0</v>
      </c>
      <c r="AB86" s="74">
        <f t="shared" si="45"/>
        <v>0</v>
      </c>
      <c r="AC86" s="73" t="e">
        <f t="shared" si="46"/>
        <v>#DIV/0!</v>
      </c>
      <c r="AD86" s="74">
        <f t="shared" si="47"/>
        <v>0</v>
      </c>
      <c r="AE86" s="74" t="e">
        <f t="shared" si="48"/>
        <v>#DIV/0!</v>
      </c>
      <c r="AF86" s="74">
        <f t="shared" si="49"/>
        <v>0</v>
      </c>
      <c r="AG86" s="185">
        <f t="shared" si="32"/>
        <v>0</v>
      </c>
      <c r="AH86" s="72"/>
      <c r="AI86" s="105" t="e" cm="1">
        <f t="array" ref="AI86">_xlfn.IFS(AG86&gt;O86,"KO : Le montant retenu est supérieur au montant présenté. Merci de revoir la ligne de dépense ou plafonner son montant.",O86=0,"",AG86=O86,"OK",AG86&lt;O86,"Montant instruit inférieur au montant présenté.")</f>
        <v>#DIV/0!</v>
      </c>
      <c r="AJ86" s="70" t="e">
        <f t="shared" si="33"/>
        <v>#DIV/0!</v>
      </c>
    </row>
    <row r="87" spans="1:36">
      <c r="A87" s="38">
        <v>83</v>
      </c>
      <c r="B87" s="39"/>
      <c r="C87" s="39"/>
      <c r="D87" s="9"/>
      <c r="E87" s="165"/>
      <c r="F87" s="9"/>
      <c r="G87" s="189"/>
      <c r="H87" s="190"/>
      <c r="I87" s="168"/>
      <c r="J87" s="168"/>
      <c r="K87" s="172">
        <f t="shared" si="30"/>
        <v>0</v>
      </c>
      <c r="L87" s="71"/>
      <c r="M87" s="171" t="e">
        <f t="shared" si="31"/>
        <v>#DIV/0!</v>
      </c>
      <c r="N87" s="71"/>
      <c r="O87" s="167" t="e">
        <f t="shared" si="34"/>
        <v>#DIV/0!</v>
      </c>
      <c r="P87" s="178"/>
      <c r="Q87" s="91"/>
      <c r="R87" s="94">
        <f t="shared" si="35"/>
        <v>0</v>
      </c>
      <c r="S87" s="9">
        <f t="shared" si="36"/>
        <v>0</v>
      </c>
      <c r="T87" s="9">
        <f t="shared" si="37"/>
        <v>0</v>
      </c>
      <c r="U87" s="165">
        <f t="shared" si="38"/>
        <v>0</v>
      </c>
      <c r="V87" s="9">
        <f t="shared" si="39"/>
        <v>0</v>
      </c>
      <c r="W87" s="9">
        <f t="shared" si="40"/>
        <v>0</v>
      </c>
      <c r="X87" s="9">
        <f t="shared" si="41"/>
        <v>0</v>
      </c>
      <c r="Y87" s="168">
        <f t="shared" si="42"/>
        <v>0</v>
      </c>
      <c r="Z87" s="168">
        <f t="shared" si="43"/>
        <v>0</v>
      </c>
      <c r="AA87" s="74">
        <f t="shared" si="44"/>
        <v>0</v>
      </c>
      <c r="AB87" s="74">
        <f t="shared" si="45"/>
        <v>0</v>
      </c>
      <c r="AC87" s="73" t="e">
        <f t="shared" si="46"/>
        <v>#DIV/0!</v>
      </c>
      <c r="AD87" s="74">
        <f t="shared" si="47"/>
        <v>0</v>
      </c>
      <c r="AE87" s="74" t="e">
        <f t="shared" si="48"/>
        <v>#DIV/0!</v>
      </c>
      <c r="AF87" s="74">
        <f t="shared" si="49"/>
        <v>0</v>
      </c>
      <c r="AG87" s="185">
        <f t="shared" si="32"/>
        <v>0</v>
      </c>
      <c r="AH87" s="72"/>
      <c r="AI87" s="105" t="e" cm="1">
        <f t="array" ref="AI87">_xlfn.IFS(AG87&gt;O87,"KO : Le montant retenu est supérieur au montant présenté. Merci de revoir la ligne de dépense ou plafonner son montant.",O87=0,"",AG87=O87,"OK",AG87&lt;O87,"Montant instruit inférieur au montant présenté.")</f>
        <v>#DIV/0!</v>
      </c>
      <c r="AJ87" s="70" t="e">
        <f t="shared" si="33"/>
        <v>#DIV/0!</v>
      </c>
    </row>
    <row r="88" spans="1:36">
      <c r="A88" s="38">
        <v>84</v>
      </c>
      <c r="B88" s="39"/>
      <c r="C88" s="39"/>
      <c r="D88" s="9"/>
      <c r="E88" s="165"/>
      <c r="F88" s="9"/>
      <c r="G88" s="189"/>
      <c r="H88" s="190"/>
      <c r="I88" s="168"/>
      <c r="J88" s="168"/>
      <c r="K88" s="172">
        <f t="shared" si="30"/>
        <v>0</v>
      </c>
      <c r="L88" s="71"/>
      <c r="M88" s="171" t="e">
        <f t="shared" si="31"/>
        <v>#DIV/0!</v>
      </c>
      <c r="N88" s="71"/>
      <c r="O88" s="167" t="e">
        <f t="shared" si="34"/>
        <v>#DIV/0!</v>
      </c>
      <c r="P88" s="178"/>
      <c r="Q88" s="91"/>
      <c r="R88" s="94">
        <f t="shared" si="35"/>
        <v>0</v>
      </c>
      <c r="S88" s="9">
        <f t="shared" si="36"/>
        <v>0</v>
      </c>
      <c r="T88" s="9">
        <f t="shared" si="37"/>
        <v>0</v>
      </c>
      <c r="U88" s="165">
        <f t="shared" si="38"/>
        <v>0</v>
      </c>
      <c r="V88" s="9">
        <f t="shared" si="39"/>
        <v>0</v>
      </c>
      <c r="W88" s="9">
        <f t="shared" si="40"/>
        <v>0</v>
      </c>
      <c r="X88" s="9">
        <f t="shared" si="41"/>
        <v>0</v>
      </c>
      <c r="Y88" s="168">
        <f t="shared" si="42"/>
        <v>0</v>
      </c>
      <c r="Z88" s="168">
        <f t="shared" si="43"/>
        <v>0</v>
      </c>
      <c r="AA88" s="74">
        <f t="shared" si="44"/>
        <v>0</v>
      </c>
      <c r="AB88" s="74">
        <f t="shared" si="45"/>
        <v>0</v>
      </c>
      <c r="AC88" s="73" t="e">
        <f t="shared" si="46"/>
        <v>#DIV/0!</v>
      </c>
      <c r="AD88" s="74">
        <f t="shared" si="47"/>
        <v>0</v>
      </c>
      <c r="AE88" s="74" t="e">
        <f t="shared" si="48"/>
        <v>#DIV/0!</v>
      </c>
      <c r="AF88" s="74">
        <f t="shared" si="49"/>
        <v>0</v>
      </c>
      <c r="AG88" s="185">
        <f t="shared" si="32"/>
        <v>0</v>
      </c>
      <c r="AH88" s="72"/>
      <c r="AI88" s="105" t="e" cm="1">
        <f t="array" ref="AI88">_xlfn.IFS(AG88&gt;O88,"KO : Le montant retenu est supérieur au montant présenté. Merci de revoir la ligne de dépense ou plafonner son montant.",O88=0,"",AG88=O88,"OK",AG88&lt;O88,"Montant instruit inférieur au montant présenté.")</f>
        <v>#DIV/0!</v>
      </c>
      <c r="AJ88" s="70" t="e">
        <f t="shared" si="33"/>
        <v>#DIV/0!</v>
      </c>
    </row>
    <row r="89" spans="1:36">
      <c r="A89" s="38">
        <v>85</v>
      </c>
      <c r="B89" s="39"/>
      <c r="C89" s="39"/>
      <c r="D89" s="9"/>
      <c r="E89" s="165"/>
      <c r="F89" s="9"/>
      <c r="G89" s="189"/>
      <c r="H89" s="190"/>
      <c r="I89" s="168"/>
      <c r="J89" s="168"/>
      <c r="K89" s="172">
        <f t="shared" si="30"/>
        <v>0</v>
      </c>
      <c r="L89" s="71"/>
      <c r="M89" s="171" t="e">
        <f t="shared" si="31"/>
        <v>#DIV/0!</v>
      </c>
      <c r="N89" s="71"/>
      <c r="O89" s="167" t="e">
        <f t="shared" si="34"/>
        <v>#DIV/0!</v>
      </c>
      <c r="P89" s="178"/>
      <c r="Q89" s="91"/>
      <c r="R89" s="94">
        <f t="shared" si="35"/>
        <v>0</v>
      </c>
      <c r="S89" s="9">
        <f t="shared" si="36"/>
        <v>0</v>
      </c>
      <c r="T89" s="9">
        <f t="shared" si="37"/>
        <v>0</v>
      </c>
      <c r="U89" s="165">
        <f t="shared" si="38"/>
        <v>0</v>
      </c>
      <c r="V89" s="9">
        <f t="shared" si="39"/>
        <v>0</v>
      </c>
      <c r="W89" s="9">
        <f t="shared" si="40"/>
        <v>0</v>
      </c>
      <c r="X89" s="9">
        <f t="shared" si="41"/>
        <v>0</v>
      </c>
      <c r="Y89" s="168">
        <f t="shared" si="42"/>
        <v>0</v>
      </c>
      <c r="Z89" s="168">
        <f t="shared" si="43"/>
        <v>0</v>
      </c>
      <c r="AA89" s="74">
        <f t="shared" si="44"/>
        <v>0</v>
      </c>
      <c r="AB89" s="74">
        <f t="shared" si="45"/>
        <v>0</v>
      </c>
      <c r="AC89" s="73" t="e">
        <f t="shared" si="46"/>
        <v>#DIV/0!</v>
      </c>
      <c r="AD89" s="74">
        <f t="shared" si="47"/>
        <v>0</v>
      </c>
      <c r="AE89" s="74" t="e">
        <f t="shared" si="48"/>
        <v>#DIV/0!</v>
      </c>
      <c r="AF89" s="74">
        <f t="shared" si="49"/>
        <v>0</v>
      </c>
      <c r="AG89" s="185">
        <f t="shared" si="32"/>
        <v>0</v>
      </c>
      <c r="AH89" s="72"/>
      <c r="AI89" s="105" t="e" cm="1">
        <f t="array" ref="AI89">_xlfn.IFS(AG89&gt;O89,"KO : Le montant retenu est supérieur au montant présenté. Merci de revoir la ligne de dépense ou plafonner son montant.",O89=0,"",AG89=O89,"OK",AG89&lt;O89,"Montant instruit inférieur au montant présenté.")</f>
        <v>#DIV/0!</v>
      </c>
      <c r="AJ89" s="70" t="e">
        <f t="shared" si="33"/>
        <v>#DIV/0!</v>
      </c>
    </row>
    <row r="90" spans="1:36">
      <c r="A90" s="38">
        <v>86</v>
      </c>
      <c r="B90" s="39"/>
      <c r="C90" s="39"/>
      <c r="D90" s="9"/>
      <c r="E90" s="165"/>
      <c r="F90" s="9"/>
      <c r="G90" s="189"/>
      <c r="H90" s="190"/>
      <c r="I90" s="168"/>
      <c r="J90" s="168"/>
      <c r="K90" s="172">
        <f t="shared" si="30"/>
        <v>0</v>
      </c>
      <c r="L90" s="71"/>
      <c r="M90" s="171" t="e">
        <f t="shared" si="31"/>
        <v>#DIV/0!</v>
      </c>
      <c r="N90" s="71"/>
      <c r="O90" s="167" t="e">
        <f t="shared" si="34"/>
        <v>#DIV/0!</v>
      </c>
      <c r="P90" s="178"/>
      <c r="Q90" s="91"/>
      <c r="R90" s="94">
        <f t="shared" si="35"/>
        <v>0</v>
      </c>
      <c r="S90" s="9">
        <f t="shared" si="36"/>
        <v>0</v>
      </c>
      <c r="T90" s="9">
        <f t="shared" si="37"/>
        <v>0</v>
      </c>
      <c r="U90" s="165">
        <f t="shared" si="38"/>
        <v>0</v>
      </c>
      <c r="V90" s="9">
        <f t="shared" si="39"/>
        <v>0</v>
      </c>
      <c r="W90" s="9">
        <f t="shared" si="40"/>
        <v>0</v>
      </c>
      <c r="X90" s="9">
        <f t="shared" si="41"/>
        <v>0</v>
      </c>
      <c r="Y90" s="168">
        <f t="shared" si="42"/>
        <v>0</v>
      </c>
      <c r="Z90" s="168">
        <f t="shared" si="43"/>
        <v>0</v>
      </c>
      <c r="AA90" s="74">
        <f t="shared" si="44"/>
        <v>0</v>
      </c>
      <c r="AB90" s="74">
        <f t="shared" si="45"/>
        <v>0</v>
      </c>
      <c r="AC90" s="73" t="e">
        <f t="shared" si="46"/>
        <v>#DIV/0!</v>
      </c>
      <c r="AD90" s="74">
        <f t="shared" si="47"/>
        <v>0</v>
      </c>
      <c r="AE90" s="74" t="e">
        <f t="shared" si="48"/>
        <v>#DIV/0!</v>
      </c>
      <c r="AF90" s="74">
        <f t="shared" si="49"/>
        <v>0</v>
      </c>
      <c r="AG90" s="185">
        <f t="shared" si="32"/>
        <v>0</v>
      </c>
      <c r="AH90" s="72"/>
      <c r="AI90" s="105" t="e" cm="1">
        <f t="array" ref="AI90">_xlfn.IFS(AG90&gt;O90,"KO : Le montant retenu est supérieur au montant présenté. Merci de revoir la ligne de dépense ou plafonner son montant.",O90=0,"",AG90=O90,"OK",AG90&lt;O90,"Montant instruit inférieur au montant présenté.")</f>
        <v>#DIV/0!</v>
      </c>
      <c r="AJ90" s="70" t="e">
        <f t="shared" si="33"/>
        <v>#DIV/0!</v>
      </c>
    </row>
    <row r="91" spans="1:36">
      <c r="A91" s="38">
        <v>87</v>
      </c>
      <c r="B91" s="39"/>
      <c r="C91" s="39"/>
      <c r="D91" s="9"/>
      <c r="E91" s="165"/>
      <c r="F91" s="9"/>
      <c r="G91" s="189"/>
      <c r="H91" s="190"/>
      <c r="I91" s="168"/>
      <c r="J91" s="168"/>
      <c r="K91" s="172">
        <f t="shared" si="30"/>
        <v>0</v>
      </c>
      <c r="L91" s="71"/>
      <c r="M91" s="171" t="e">
        <f t="shared" si="31"/>
        <v>#DIV/0!</v>
      </c>
      <c r="N91" s="71"/>
      <c r="O91" s="167" t="e">
        <f t="shared" si="34"/>
        <v>#DIV/0!</v>
      </c>
      <c r="P91" s="178"/>
      <c r="Q91" s="91"/>
      <c r="R91" s="94">
        <f t="shared" si="35"/>
        <v>0</v>
      </c>
      <c r="S91" s="9">
        <f t="shared" si="36"/>
        <v>0</v>
      </c>
      <c r="T91" s="9">
        <f t="shared" si="37"/>
        <v>0</v>
      </c>
      <c r="U91" s="165">
        <f t="shared" si="38"/>
        <v>0</v>
      </c>
      <c r="V91" s="9">
        <f t="shared" si="39"/>
        <v>0</v>
      </c>
      <c r="W91" s="9">
        <f t="shared" si="40"/>
        <v>0</v>
      </c>
      <c r="X91" s="9">
        <f t="shared" si="41"/>
        <v>0</v>
      </c>
      <c r="Y91" s="168">
        <f t="shared" si="42"/>
        <v>0</v>
      </c>
      <c r="Z91" s="168">
        <f t="shared" si="43"/>
        <v>0</v>
      </c>
      <c r="AA91" s="74">
        <f t="shared" si="44"/>
        <v>0</v>
      </c>
      <c r="AB91" s="74">
        <f t="shared" si="45"/>
        <v>0</v>
      </c>
      <c r="AC91" s="73" t="e">
        <f t="shared" si="46"/>
        <v>#DIV/0!</v>
      </c>
      <c r="AD91" s="74">
        <f t="shared" si="47"/>
        <v>0</v>
      </c>
      <c r="AE91" s="74" t="e">
        <f t="shared" si="48"/>
        <v>#DIV/0!</v>
      </c>
      <c r="AF91" s="74">
        <f t="shared" si="49"/>
        <v>0</v>
      </c>
      <c r="AG91" s="185">
        <f t="shared" si="32"/>
        <v>0</v>
      </c>
      <c r="AH91" s="72"/>
      <c r="AI91" s="105" t="e" cm="1">
        <f t="array" ref="AI91">_xlfn.IFS(AG91&gt;O91,"KO : Le montant retenu est supérieur au montant présenté. Merci de revoir la ligne de dépense ou plafonner son montant.",O91=0,"",AG91=O91,"OK",AG91&lt;O91,"Montant instruit inférieur au montant présenté.")</f>
        <v>#DIV/0!</v>
      </c>
      <c r="AJ91" s="70" t="e">
        <f t="shared" si="33"/>
        <v>#DIV/0!</v>
      </c>
    </row>
    <row r="92" spans="1:36">
      <c r="A92" s="38">
        <v>88</v>
      </c>
      <c r="B92" s="39"/>
      <c r="C92" s="39"/>
      <c r="D92" s="9"/>
      <c r="E92" s="165"/>
      <c r="F92" s="9"/>
      <c r="G92" s="189"/>
      <c r="H92" s="190"/>
      <c r="I92" s="168"/>
      <c r="J92" s="168"/>
      <c r="K92" s="172">
        <f t="shared" si="30"/>
        <v>0</v>
      </c>
      <c r="L92" s="71"/>
      <c r="M92" s="171" t="e">
        <f t="shared" si="31"/>
        <v>#DIV/0!</v>
      </c>
      <c r="N92" s="71"/>
      <c r="O92" s="167" t="e">
        <f t="shared" si="34"/>
        <v>#DIV/0!</v>
      </c>
      <c r="P92" s="178"/>
      <c r="Q92" s="91"/>
      <c r="R92" s="94">
        <f t="shared" si="35"/>
        <v>0</v>
      </c>
      <c r="S92" s="9">
        <f t="shared" si="36"/>
        <v>0</v>
      </c>
      <c r="T92" s="9">
        <f t="shared" si="37"/>
        <v>0</v>
      </c>
      <c r="U92" s="165">
        <f t="shared" si="38"/>
        <v>0</v>
      </c>
      <c r="V92" s="9">
        <f t="shared" si="39"/>
        <v>0</v>
      </c>
      <c r="W92" s="9">
        <f t="shared" si="40"/>
        <v>0</v>
      </c>
      <c r="X92" s="9">
        <f t="shared" si="41"/>
        <v>0</v>
      </c>
      <c r="Y92" s="168">
        <f t="shared" si="42"/>
        <v>0</v>
      </c>
      <c r="Z92" s="168">
        <f t="shared" si="43"/>
        <v>0</v>
      </c>
      <c r="AA92" s="74">
        <f t="shared" si="44"/>
        <v>0</v>
      </c>
      <c r="AB92" s="74">
        <f t="shared" si="45"/>
        <v>0</v>
      </c>
      <c r="AC92" s="73" t="e">
        <f t="shared" si="46"/>
        <v>#DIV/0!</v>
      </c>
      <c r="AD92" s="74">
        <f t="shared" si="47"/>
        <v>0</v>
      </c>
      <c r="AE92" s="74" t="e">
        <f t="shared" si="48"/>
        <v>#DIV/0!</v>
      </c>
      <c r="AF92" s="74">
        <f t="shared" si="49"/>
        <v>0</v>
      </c>
      <c r="AG92" s="185">
        <f t="shared" si="32"/>
        <v>0</v>
      </c>
      <c r="AH92" s="72"/>
      <c r="AI92" s="105" t="e" cm="1">
        <f t="array" ref="AI92">_xlfn.IFS(AG92&gt;O92,"KO : Le montant retenu est supérieur au montant présenté. Merci de revoir la ligne de dépense ou plafonner son montant.",O92=0,"",AG92=O92,"OK",AG92&lt;O92,"Montant instruit inférieur au montant présenté.")</f>
        <v>#DIV/0!</v>
      </c>
      <c r="AJ92" s="70" t="e">
        <f t="shared" si="33"/>
        <v>#DIV/0!</v>
      </c>
    </row>
    <row r="93" spans="1:36">
      <c r="A93" s="38">
        <v>89</v>
      </c>
      <c r="B93" s="39"/>
      <c r="C93" s="39"/>
      <c r="D93" s="9"/>
      <c r="E93" s="165"/>
      <c r="F93" s="9"/>
      <c r="G93" s="189"/>
      <c r="H93" s="190"/>
      <c r="I93" s="168"/>
      <c r="J93" s="168"/>
      <c r="K93" s="172">
        <f t="shared" si="30"/>
        <v>0</v>
      </c>
      <c r="L93" s="71"/>
      <c r="M93" s="171" t="e">
        <f t="shared" si="31"/>
        <v>#DIV/0!</v>
      </c>
      <c r="N93" s="71"/>
      <c r="O93" s="167" t="e">
        <f t="shared" si="34"/>
        <v>#DIV/0!</v>
      </c>
      <c r="P93" s="178"/>
      <c r="Q93" s="91"/>
      <c r="R93" s="94">
        <f t="shared" si="35"/>
        <v>0</v>
      </c>
      <c r="S93" s="9">
        <f t="shared" si="36"/>
        <v>0</v>
      </c>
      <c r="T93" s="9">
        <f t="shared" si="37"/>
        <v>0</v>
      </c>
      <c r="U93" s="165">
        <f t="shared" si="38"/>
        <v>0</v>
      </c>
      <c r="V93" s="9">
        <f t="shared" si="39"/>
        <v>0</v>
      </c>
      <c r="W93" s="9">
        <f t="shared" si="40"/>
        <v>0</v>
      </c>
      <c r="X93" s="9">
        <f t="shared" si="41"/>
        <v>0</v>
      </c>
      <c r="Y93" s="168">
        <f t="shared" si="42"/>
        <v>0</v>
      </c>
      <c r="Z93" s="168">
        <f t="shared" si="43"/>
        <v>0</v>
      </c>
      <c r="AA93" s="74">
        <f t="shared" si="44"/>
        <v>0</v>
      </c>
      <c r="AB93" s="74">
        <f t="shared" si="45"/>
        <v>0</v>
      </c>
      <c r="AC93" s="73" t="e">
        <f t="shared" si="46"/>
        <v>#DIV/0!</v>
      </c>
      <c r="AD93" s="74">
        <f t="shared" si="47"/>
        <v>0</v>
      </c>
      <c r="AE93" s="74" t="e">
        <f t="shared" si="48"/>
        <v>#DIV/0!</v>
      </c>
      <c r="AF93" s="74">
        <f t="shared" si="49"/>
        <v>0</v>
      </c>
      <c r="AG93" s="185">
        <f t="shared" si="32"/>
        <v>0</v>
      </c>
      <c r="AH93" s="72"/>
      <c r="AI93" s="105" t="e" cm="1">
        <f t="array" ref="AI93">_xlfn.IFS(AG93&gt;O93,"KO : Le montant retenu est supérieur au montant présenté. Merci de revoir la ligne de dépense ou plafonner son montant.",O93=0,"",AG93=O93,"OK",AG93&lt;O93,"Montant instruit inférieur au montant présenté.")</f>
        <v>#DIV/0!</v>
      </c>
      <c r="AJ93" s="70" t="e">
        <f t="shared" si="33"/>
        <v>#DIV/0!</v>
      </c>
    </row>
    <row r="94" spans="1:36">
      <c r="A94" s="38">
        <v>90</v>
      </c>
      <c r="B94" s="39"/>
      <c r="C94" s="39"/>
      <c r="D94" s="9"/>
      <c r="E94" s="165"/>
      <c r="F94" s="9"/>
      <c r="G94" s="189"/>
      <c r="H94" s="190"/>
      <c r="I94" s="168"/>
      <c r="J94" s="168"/>
      <c r="K94" s="172">
        <f t="shared" si="30"/>
        <v>0</v>
      </c>
      <c r="L94" s="71"/>
      <c r="M94" s="171" t="e">
        <f t="shared" si="31"/>
        <v>#DIV/0!</v>
      </c>
      <c r="N94" s="71"/>
      <c r="O94" s="167" t="e">
        <f t="shared" si="34"/>
        <v>#DIV/0!</v>
      </c>
      <c r="P94" s="178"/>
      <c r="Q94" s="91"/>
      <c r="R94" s="94">
        <f t="shared" si="35"/>
        <v>0</v>
      </c>
      <c r="S94" s="9">
        <f t="shared" si="36"/>
        <v>0</v>
      </c>
      <c r="T94" s="9">
        <f t="shared" si="37"/>
        <v>0</v>
      </c>
      <c r="U94" s="165">
        <f t="shared" si="38"/>
        <v>0</v>
      </c>
      <c r="V94" s="9">
        <f t="shared" si="39"/>
        <v>0</v>
      </c>
      <c r="W94" s="9">
        <f t="shared" si="40"/>
        <v>0</v>
      </c>
      <c r="X94" s="9">
        <f t="shared" si="41"/>
        <v>0</v>
      </c>
      <c r="Y94" s="168">
        <f t="shared" si="42"/>
        <v>0</v>
      </c>
      <c r="Z94" s="168">
        <f t="shared" si="43"/>
        <v>0</v>
      </c>
      <c r="AA94" s="74">
        <f t="shared" si="44"/>
        <v>0</v>
      </c>
      <c r="AB94" s="74">
        <f t="shared" si="45"/>
        <v>0</v>
      </c>
      <c r="AC94" s="73" t="e">
        <f t="shared" si="46"/>
        <v>#DIV/0!</v>
      </c>
      <c r="AD94" s="74">
        <f t="shared" si="47"/>
        <v>0</v>
      </c>
      <c r="AE94" s="74" t="e">
        <f t="shared" si="48"/>
        <v>#DIV/0!</v>
      </c>
      <c r="AF94" s="74">
        <f t="shared" si="49"/>
        <v>0</v>
      </c>
      <c r="AG94" s="185">
        <f t="shared" si="32"/>
        <v>0</v>
      </c>
      <c r="AH94" s="72"/>
      <c r="AI94" s="105" t="e" cm="1">
        <f t="array" ref="AI94">_xlfn.IFS(AG94&gt;O94,"KO : Le montant retenu est supérieur au montant présenté. Merci de revoir la ligne de dépense ou plafonner son montant.",O94=0,"",AG94=O94,"OK",AG94&lt;O94,"Montant instruit inférieur au montant présenté.")</f>
        <v>#DIV/0!</v>
      </c>
      <c r="AJ94" s="70" t="e">
        <f t="shared" si="33"/>
        <v>#DIV/0!</v>
      </c>
    </row>
    <row r="95" spans="1:36">
      <c r="A95" s="38">
        <v>91</v>
      </c>
      <c r="B95" s="39"/>
      <c r="C95" s="39"/>
      <c r="D95" s="9"/>
      <c r="E95" s="165"/>
      <c r="F95" s="9"/>
      <c r="G95" s="189"/>
      <c r="H95" s="190"/>
      <c r="I95" s="168"/>
      <c r="J95" s="168"/>
      <c r="K95" s="172">
        <f t="shared" si="30"/>
        <v>0</v>
      </c>
      <c r="L95" s="71"/>
      <c r="M95" s="171" t="e">
        <f t="shared" si="31"/>
        <v>#DIV/0!</v>
      </c>
      <c r="N95" s="71"/>
      <c r="O95" s="167" t="e">
        <f t="shared" si="34"/>
        <v>#DIV/0!</v>
      </c>
      <c r="P95" s="178"/>
      <c r="Q95" s="91"/>
      <c r="R95" s="94">
        <f t="shared" si="35"/>
        <v>0</v>
      </c>
      <c r="S95" s="9">
        <f t="shared" si="36"/>
        <v>0</v>
      </c>
      <c r="T95" s="9">
        <f t="shared" si="37"/>
        <v>0</v>
      </c>
      <c r="U95" s="165">
        <f t="shared" si="38"/>
        <v>0</v>
      </c>
      <c r="V95" s="9">
        <f t="shared" si="39"/>
        <v>0</v>
      </c>
      <c r="W95" s="9">
        <f t="shared" si="40"/>
        <v>0</v>
      </c>
      <c r="X95" s="9">
        <f t="shared" si="41"/>
        <v>0</v>
      </c>
      <c r="Y95" s="168">
        <f t="shared" si="42"/>
        <v>0</v>
      </c>
      <c r="Z95" s="168">
        <f t="shared" si="43"/>
        <v>0</v>
      </c>
      <c r="AA95" s="74">
        <f t="shared" si="44"/>
        <v>0</v>
      </c>
      <c r="AB95" s="74">
        <f t="shared" si="45"/>
        <v>0</v>
      </c>
      <c r="AC95" s="73" t="e">
        <f t="shared" si="46"/>
        <v>#DIV/0!</v>
      </c>
      <c r="AD95" s="74">
        <f t="shared" si="47"/>
        <v>0</v>
      </c>
      <c r="AE95" s="74" t="e">
        <f t="shared" si="48"/>
        <v>#DIV/0!</v>
      </c>
      <c r="AF95" s="74">
        <f t="shared" si="49"/>
        <v>0</v>
      </c>
      <c r="AG95" s="185">
        <f t="shared" si="32"/>
        <v>0</v>
      </c>
      <c r="AH95" s="72"/>
      <c r="AI95" s="105" t="e" cm="1">
        <f t="array" ref="AI95">_xlfn.IFS(AG95&gt;O95,"KO : Le montant retenu est supérieur au montant présenté. Merci de revoir la ligne de dépense ou plafonner son montant.",O95=0,"",AG95=O95,"OK",AG95&lt;O95,"Montant instruit inférieur au montant présenté.")</f>
        <v>#DIV/0!</v>
      </c>
      <c r="AJ95" s="70" t="e">
        <f t="shared" si="33"/>
        <v>#DIV/0!</v>
      </c>
    </row>
    <row r="96" spans="1:36">
      <c r="A96" s="38">
        <v>92</v>
      </c>
      <c r="B96" s="39"/>
      <c r="C96" s="39"/>
      <c r="D96" s="9"/>
      <c r="E96" s="165"/>
      <c r="F96" s="9"/>
      <c r="G96" s="189"/>
      <c r="H96" s="190"/>
      <c r="I96" s="168"/>
      <c r="J96" s="168"/>
      <c r="K96" s="172">
        <f t="shared" si="30"/>
        <v>0</v>
      </c>
      <c r="L96" s="71"/>
      <c r="M96" s="171" t="e">
        <f t="shared" si="31"/>
        <v>#DIV/0!</v>
      </c>
      <c r="N96" s="71"/>
      <c r="O96" s="167" t="e">
        <f t="shared" si="34"/>
        <v>#DIV/0!</v>
      </c>
      <c r="P96" s="178"/>
      <c r="Q96" s="91"/>
      <c r="R96" s="94">
        <f t="shared" si="35"/>
        <v>0</v>
      </c>
      <c r="S96" s="9">
        <f t="shared" si="36"/>
        <v>0</v>
      </c>
      <c r="T96" s="9">
        <f t="shared" si="37"/>
        <v>0</v>
      </c>
      <c r="U96" s="165">
        <f t="shared" si="38"/>
        <v>0</v>
      </c>
      <c r="V96" s="9">
        <f t="shared" si="39"/>
        <v>0</v>
      </c>
      <c r="W96" s="9">
        <f t="shared" si="40"/>
        <v>0</v>
      </c>
      <c r="X96" s="9">
        <f t="shared" si="41"/>
        <v>0</v>
      </c>
      <c r="Y96" s="168">
        <f t="shared" si="42"/>
        <v>0</v>
      </c>
      <c r="Z96" s="168">
        <f t="shared" si="43"/>
        <v>0</v>
      </c>
      <c r="AA96" s="74">
        <f t="shared" si="44"/>
        <v>0</v>
      </c>
      <c r="AB96" s="74">
        <f t="shared" si="45"/>
        <v>0</v>
      </c>
      <c r="AC96" s="73" t="e">
        <f t="shared" si="46"/>
        <v>#DIV/0!</v>
      </c>
      <c r="AD96" s="74">
        <f t="shared" si="47"/>
        <v>0</v>
      </c>
      <c r="AE96" s="74" t="e">
        <f t="shared" si="48"/>
        <v>#DIV/0!</v>
      </c>
      <c r="AF96" s="74">
        <f t="shared" si="49"/>
        <v>0</v>
      </c>
      <c r="AG96" s="185">
        <f t="shared" si="32"/>
        <v>0</v>
      </c>
      <c r="AH96" s="72"/>
      <c r="AI96" s="105" t="e" cm="1">
        <f t="array" ref="AI96">_xlfn.IFS(AG96&gt;O96,"KO : Le montant retenu est supérieur au montant présenté. Merci de revoir la ligne de dépense ou plafonner son montant.",O96=0,"",AG96=O96,"OK",AG96&lt;O96,"Montant instruit inférieur au montant présenté.")</f>
        <v>#DIV/0!</v>
      </c>
      <c r="AJ96" s="70" t="e">
        <f t="shared" si="33"/>
        <v>#DIV/0!</v>
      </c>
    </row>
    <row r="97" spans="1:36">
      <c r="A97" s="38">
        <v>93</v>
      </c>
      <c r="B97" s="39"/>
      <c r="C97" s="39"/>
      <c r="D97" s="9"/>
      <c r="E97" s="165"/>
      <c r="F97" s="9"/>
      <c r="G97" s="189"/>
      <c r="H97" s="190"/>
      <c r="I97" s="168"/>
      <c r="J97" s="168"/>
      <c r="K97" s="172">
        <f t="shared" si="30"/>
        <v>0</v>
      </c>
      <c r="L97" s="71"/>
      <c r="M97" s="171" t="e">
        <f t="shared" si="31"/>
        <v>#DIV/0!</v>
      </c>
      <c r="N97" s="71"/>
      <c r="O97" s="167" t="e">
        <f t="shared" si="34"/>
        <v>#DIV/0!</v>
      </c>
      <c r="P97" s="178"/>
      <c r="Q97" s="91"/>
      <c r="R97" s="94">
        <f t="shared" si="35"/>
        <v>0</v>
      </c>
      <c r="S97" s="9">
        <f t="shared" si="36"/>
        <v>0</v>
      </c>
      <c r="T97" s="9">
        <f t="shared" si="37"/>
        <v>0</v>
      </c>
      <c r="U97" s="165">
        <f t="shared" si="38"/>
        <v>0</v>
      </c>
      <c r="V97" s="9">
        <f t="shared" si="39"/>
        <v>0</v>
      </c>
      <c r="W97" s="9">
        <f t="shared" si="40"/>
        <v>0</v>
      </c>
      <c r="X97" s="9">
        <f t="shared" si="41"/>
        <v>0</v>
      </c>
      <c r="Y97" s="168">
        <f t="shared" si="42"/>
        <v>0</v>
      </c>
      <c r="Z97" s="168">
        <f t="shared" si="43"/>
        <v>0</v>
      </c>
      <c r="AA97" s="74">
        <f t="shared" si="44"/>
        <v>0</v>
      </c>
      <c r="AB97" s="74">
        <f t="shared" si="45"/>
        <v>0</v>
      </c>
      <c r="AC97" s="73" t="e">
        <f t="shared" si="46"/>
        <v>#DIV/0!</v>
      </c>
      <c r="AD97" s="74">
        <f t="shared" si="47"/>
        <v>0</v>
      </c>
      <c r="AE97" s="74" t="e">
        <f t="shared" si="48"/>
        <v>#DIV/0!</v>
      </c>
      <c r="AF97" s="74">
        <f t="shared" si="49"/>
        <v>0</v>
      </c>
      <c r="AG97" s="185">
        <f t="shared" si="32"/>
        <v>0</v>
      </c>
      <c r="AH97" s="72"/>
      <c r="AI97" s="105" t="e" cm="1">
        <f t="array" ref="AI97">_xlfn.IFS(AG97&gt;O97,"KO : Le montant retenu est supérieur au montant présenté. Merci de revoir la ligne de dépense ou plafonner son montant.",O97=0,"",AG97=O97,"OK",AG97&lt;O97,"Montant instruit inférieur au montant présenté.")</f>
        <v>#DIV/0!</v>
      </c>
      <c r="AJ97" s="70" t="e">
        <f t="shared" si="33"/>
        <v>#DIV/0!</v>
      </c>
    </row>
    <row r="98" spans="1:36">
      <c r="A98" s="38">
        <v>94</v>
      </c>
      <c r="B98" s="39"/>
      <c r="C98" s="39"/>
      <c r="D98" s="9"/>
      <c r="E98" s="165"/>
      <c r="F98" s="9"/>
      <c r="G98" s="189"/>
      <c r="H98" s="190"/>
      <c r="I98" s="168"/>
      <c r="J98" s="168"/>
      <c r="K98" s="172">
        <f t="shared" si="30"/>
        <v>0</v>
      </c>
      <c r="L98" s="71"/>
      <c r="M98" s="171" t="e">
        <f t="shared" si="31"/>
        <v>#DIV/0!</v>
      </c>
      <c r="N98" s="71"/>
      <c r="O98" s="167" t="e">
        <f t="shared" si="34"/>
        <v>#DIV/0!</v>
      </c>
      <c r="P98" s="178"/>
      <c r="Q98" s="91"/>
      <c r="R98" s="94">
        <f t="shared" si="35"/>
        <v>0</v>
      </c>
      <c r="S98" s="9">
        <f t="shared" si="36"/>
        <v>0</v>
      </c>
      <c r="T98" s="9">
        <f t="shared" si="37"/>
        <v>0</v>
      </c>
      <c r="U98" s="165">
        <f t="shared" si="38"/>
        <v>0</v>
      </c>
      <c r="V98" s="9">
        <f t="shared" si="39"/>
        <v>0</v>
      </c>
      <c r="W98" s="9">
        <f t="shared" si="40"/>
        <v>0</v>
      </c>
      <c r="X98" s="9">
        <f t="shared" si="41"/>
        <v>0</v>
      </c>
      <c r="Y98" s="168">
        <f t="shared" si="42"/>
        <v>0</v>
      </c>
      <c r="Z98" s="168">
        <f t="shared" si="43"/>
        <v>0</v>
      </c>
      <c r="AA98" s="74">
        <f t="shared" si="44"/>
        <v>0</v>
      </c>
      <c r="AB98" s="74">
        <f t="shared" si="45"/>
        <v>0</v>
      </c>
      <c r="AC98" s="73" t="e">
        <f t="shared" si="46"/>
        <v>#DIV/0!</v>
      </c>
      <c r="AD98" s="74">
        <f t="shared" si="47"/>
        <v>0</v>
      </c>
      <c r="AE98" s="74" t="e">
        <f t="shared" si="48"/>
        <v>#DIV/0!</v>
      </c>
      <c r="AF98" s="74">
        <f t="shared" si="49"/>
        <v>0</v>
      </c>
      <c r="AG98" s="185">
        <f t="shared" si="32"/>
        <v>0</v>
      </c>
      <c r="AH98" s="72"/>
      <c r="AI98" s="105" t="e" cm="1">
        <f t="array" ref="AI98">_xlfn.IFS(AG98&gt;O98,"KO : Le montant retenu est supérieur au montant présenté. Merci de revoir la ligne de dépense ou plafonner son montant.",O98=0,"",AG98=O98,"OK",AG98&lt;O98,"Montant instruit inférieur au montant présenté.")</f>
        <v>#DIV/0!</v>
      </c>
      <c r="AJ98" s="70" t="e">
        <f t="shared" si="33"/>
        <v>#DIV/0!</v>
      </c>
    </row>
    <row r="99" spans="1:36">
      <c r="A99" s="38">
        <v>95</v>
      </c>
      <c r="B99" s="39"/>
      <c r="C99" s="39"/>
      <c r="D99" s="9"/>
      <c r="E99" s="165"/>
      <c r="F99" s="9"/>
      <c r="G99" s="189"/>
      <c r="H99" s="190"/>
      <c r="I99" s="168"/>
      <c r="J99" s="168"/>
      <c r="K99" s="172">
        <f t="shared" si="30"/>
        <v>0</v>
      </c>
      <c r="L99" s="71"/>
      <c r="M99" s="171" t="e">
        <f t="shared" si="31"/>
        <v>#DIV/0!</v>
      </c>
      <c r="N99" s="71"/>
      <c r="O99" s="167" t="e">
        <f t="shared" si="34"/>
        <v>#DIV/0!</v>
      </c>
      <c r="P99" s="178"/>
      <c r="Q99" s="91"/>
      <c r="R99" s="94">
        <f t="shared" si="35"/>
        <v>0</v>
      </c>
      <c r="S99" s="9">
        <f t="shared" si="36"/>
        <v>0</v>
      </c>
      <c r="T99" s="9">
        <f t="shared" si="37"/>
        <v>0</v>
      </c>
      <c r="U99" s="165">
        <f t="shared" si="38"/>
        <v>0</v>
      </c>
      <c r="V99" s="9">
        <f t="shared" si="39"/>
        <v>0</v>
      </c>
      <c r="W99" s="9">
        <f t="shared" si="40"/>
        <v>0</v>
      </c>
      <c r="X99" s="9">
        <f t="shared" si="41"/>
        <v>0</v>
      </c>
      <c r="Y99" s="168">
        <f t="shared" si="42"/>
        <v>0</v>
      </c>
      <c r="Z99" s="168">
        <f t="shared" si="43"/>
        <v>0</v>
      </c>
      <c r="AA99" s="74">
        <f t="shared" si="44"/>
        <v>0</v>
      </c>
      <c r="AB99" s="74">
        <f t="shared" si="45"/>
        <v>0</v>
      </c>
      <c r="AC99" s="73" t="e">
        <f t="shared" si="46"/>
        <v>#DIV/0!</v>
      </c>
      <c r="AD99" s="74">
        <f t="shared" si="47"/>
        <v>0</v>
      </c>
      <c r="AE99" s="74" t="e">
        <f t="shared" si="48"/>
        <v>#DIV/0!</v>
      </c>
      <c r="AF99" s="74">
        <f t="shared" si="49"/>
        <v>0</v>
      </c>
      <c r="AG99" s="185">
        <f t="shared" si="32"/>
        <v>0</v>
      </c>
      <c r="AH99" s="72"/>
      <c r="AI99" s="105" t="e" cm="1">
        <f t="array" ref="AI99">_xlfn.IFS(AG99&gt;O99,"KO : Le montant retenu est supérieur au montant présenté. Merci de revoir la ligne de dépense ou plafonner son montant.",O99=0,"",AG99=O99,"OK",AG99&lt;O99,"Montant instruit inférieur au montant présenté.")</f>
        <v>#DIV/0!</v>
      </c>
      <c r="AJ99" s="70" t="e">
        <f t="shared" si="33"/>
        <v>#DIV/0!</v>
      </c>
    </row>
    <row r="100" spans="1:36">
      <c r="A100" s="38">
        <v>96</v>
      </c>
      <c r="B100" s="39"/>
      <c r="C100" s="39"/>
      <c r="D100" s="9"/>
      <c r="E100" s="165"/>
      <c r="F100" s="9"/>
      <c r="G100" s="189"/>
      <c r="H100" s="190"/>
      <c r="I100" s="168"/>
      <c r="J100" s="168"/>
      <c r="K100" s="172">
        <f t="shared" si="30"/>
        <v>0</v>
      </c>
      <c r="L100" s="71"/>
      <c r="M100" s="171" t="e">
        <f t="shared" si="31"/>
        <v>#DIV/0!</v>
      </c>
      <c r="N100" s="71"/>
      <c r="O100" s="167" t="e">
        <f t="shared" si="34"/>
        <v>#DIV/0!</v>
      </c>
      <c r="P100" s="178"/>
      <c r="Q100" s="91"/>
      <c r="R100" s="94">
        <f t="shared" si="35"/>
        <v>0</v>
      </c>
      <c r="S100" s="9">
        <f t="shared" si="36"/>
        <v>0</v>
      </c>
      <c r="T100" s="9">
        <f t="shared" si="37"/>
        <v>0</v>
      </c>
      <c r="U100" s="165">
        <f t="shared" si="38"/>
        <v>0</v>
      </c>
      <c r="V100" s="9">
        <f t="shared" si="39"/>
        <v>0</v>
      </c>
      <c r="W100" s="9">
        <f t="shared" si="40"/>
        <v>0</v>
      </c>
      <c r="X100" s="9">
        <f t="shared" si="41"/>
        <v>0</v>
      </c>
      <c r="Y100" s="168">
        <f t="shared" si="42"/>
        <v>0</v>
      </c>
      <c r="Z100" s="168">
        <f t="shared" si="43"/>
        <v>0</v>
      </c>
      <c r="AA100" s="74">
        <f t="shared" si="44"/>
        <v>0</v>
      </c>
      <c r="AB100" s="74">
        <f t="shared" si="45"/>
        <v>0</v>
      </c>
      <c r="AC100" s="73" t="e">
        <f t="shared" si="46"/>
        <v>#DIV/0!</v>
      </c>
      <c r="AD100" s="74">
        <f t="shared" si="47"/>
        <v>0</v>
      </c>
      <c r="AE100" s="74" t="e">
        <f t="shared" si="48"/>
        <v>#DIV/0!</v>
      </c>
      <c r="AF100" s="74">
        <f t="shared" si="49"/>
        <v>0</v>
      </c>
      <c r="AG100" s="185">
        <f t="shared" si="32"/>
        <v>0</v>
      </c>
      <c r="AH100" s="72"/>
      <c r="AI100" s="105" t="e" cm="1">
        <f t="array" ref="AI100">_xlfn.IFS(AG100&gt;O100,"KO : Le montant retenu est supérieur au montant présenté. Merci de revoir la ligne de dépense ou plafonner son montant.",O100=0,"",AG100=O100,"OK",AG100&lt;O100,"Montant instruit inférieur au montant présenté.")</f>
        <v>#DIV/0!</v>
      </c>
      <c r="AJ100" s="70" t="e">
        <f t="shared" si="33"/>
        <v>#DIV/0!</v>
      </c>
    </row>
    <row r="101" spans="1:36">
      <c r="A101" s="38">
        <v>97</v>
      </c>
      <c r="B101" s="39"/>
      <c r="C101" s="39"/>
      <c r="D101" s="9"/>
      <c r="E101" s="165"/>
      <c r="F101" s="9"/>
      <c r="G101" s="189"/>
      <c r="H101" s="190"/>
      <c r="I101" s="168"/>
      <c r="J101" s="168"/>
      <c r="K101" s="172">
        <f t="shared" si="30"/>
        <v>0</v>
      </c>
      <c r="L101" s="71"/>
      <c r="M101" s="171" t="e">
        <f t="shared" si="31"/>
        <v>#DIV/0!</v>
      </c>
      <c r="N101" s="71"/>
      <c r="O101" s="167" t="e">
        <f t="shared" si="34"/>
        <v>#DIV/0!</v>
      </c>
      <c r="P101" s="178"/>
      <c r="Q101" s="91"/>
      <c r="R101" s="94">
        <f t="shared" si="35"/>
        <v>0</v>
      </c>
      <c r="S101" s="9">
        <f t="shared" si="36"/>
        <v>0</v>
      </c>
      <c r="T101" s="9">
        <f t="shared" si="37"/>
        <v>0</v>
      </c>
      <c r="U101" s="165">
        <f t="shared" si="38"/>
        <v>0</v>
      </c>
      <c r="V101" s="9">
        <f t="shared" si="39"/>
        <v>0</v>
      </c>
      <c r="W101" s="9">
        <f t="shared" si="40"/>
        <v>0</v>
      </c>
      <c r="X101" s="9">
        <f t="shared" si="41"/>
        <v>0</v>
      </c>
      <c r="Y101" s="168">
        <f t="shared" si="42"/>
        <v>0</v>
      </c>
      <c r="Z101" s="168">
        <f t="shared" si="43"/>
        <v>0</v>
      </c>
      <c r="AA101" s="74">
        <f t="shared" si="44"/>
        <v>0</v>
      </c>
      <c r="AB101" s="74">
        <f t="shared" si="45"/>
        <v>0</v>
      </c>
      <c r="AC101" s="73" t="e">
        <f t="shared" si="46"/>
        <v>#DIV/0!</v>
      </c>
      <c r="AD101" s="74">
        <f t="shared" si="47"/>
        <v>0</v>
      </c>
      <c r="AE101" s="74" t="e">
        <f t="shared" si="48"/>
        <v>#DIV/0!</v>
      </c>
      <c r="AF101" s="74">
        <f t="shared" si="49"/>
        <v>0</v>
      </c>
      <c r="AG101" s="185">
        <f t="shared" si="32"/>
        <v>0</v>
      </c>
      <c r="AH101" s="72"/>
      <c r="AI101" s="105" t="e" cm="1">
        <f t="array" ref="AI101">_xlfn.IFS(AG101&gt;O101,"KO : Le montant retenu est supérieur au montant présenté. Merci de revoir la ligne de dépense ou plafonner son montant.",O101=0,"",AG101=O101,"OK",AG101&lt;O101,"Montant instruit inférieur au montant présenté.")</f>
        <v>#DIV/0!</v>
      </c>
      <c r="AJ101" s="70" t="e">
        <f t="shared" si="33"/>
        <v>#DIV/0!</v>
      </c>
    </row>
    <row r="102" spans="1:36">
      <c r="A102" s="38">
        <v>98</v>
      </c>
      <c r="B102" s="39"/>
      <c r="C102" s="39"/>
      <c r="D102" s="9"/>
      <c r="E102" s="165"/>
      <c r="F102" s="9"/>
      <c r="G102" s="189"/>
      <c r="H102" s="190"/>
      <c r="I102" s="168"/>
      <c r="J102" s="168"/>
      <c r="K102" s="172">
        <f t="shared" si="30"/>
        <v>0</v>
      </c>
      <c r="L102" s="71"/>
      <c r="M102" s="171" t="e">
        <f t="shared" si="31"/>
        <v>#DIV/0!</v>
      </c>
      <c r="N102" s="71"/>
      <c r="O102" s="167" t="e">
        <f t="shared" si="34"/>
        <v>#DIV/0!</v>
      </c>
      <c r="P102" s="178"/>
      <c r="Q102" s="91"/>
      <c r="R102" s="94">
        <f t="shared" si="35"/>
        <v>0</v>
      </c>
      <c r="S102" s="9">
        <f t="shared" si="36"/>
        <v>0</v>
      </c>
      <c r="T102" s="9">
        <f t="shared" si="37"/>
        <v>0</v>
      </c>
      <c r="U102" s="165">
        <f t="shared" si="38"/>
        <v>0</v>
      </c>
      <c r="V102" s="9">
        <f t="shared" si="39"/>
        <v>0</v>
      </c>
      <c r="W102" s="9">
        <f t="shared" si="40"/>
        <v>0</v>
      </c>
      <c r="X102" s="9">
        <f t="shared" si="41"/>
        <v>0</v>
      </c>
      <c r="Y102" s="168">
        <f t="shared" si="42"/>
        <v>0</v>
      </c>
      <c r="Z102" s="168">
        <f t="shared" si="43"/>
        <v>0</v>
      </c>
      <c r="AA102" s="74">
        <f t="shared" si="44"/>
        <v>0</v>
      </c>
      <c r="AB102" s="74">
        <f t="shared" si="45"/>
        <v>0</v>
      </c>
      <c r="AC102" s="73" t="e">
        <f t="shared" si="46"/>
        <v>#DIV/0!</v>
      </c>
      <c r="AD102" s="74">
        <f t="shared" si="47"/>
        <v>0</v>
      </c>
      <c r="AE102" s="74" t="e">
        <f t="shared" si="48"/>
        <v>#DIV/0!</v>
      </c>
      <c r="AF102" s="74">
        <f t="shared" si="49"/>
        <v>0</v>
      </c>
      <c r="AG102" s="185">
        <f t="shared" si="32"/>
        <v>0</v>
      </c>
      <c r="AH102" s="72"/>
      <c r="AI102" s="105" t="e" cm="1">
        <f t="array" ref="AI102">_xlfn.IFS(AG102&gt;O102,"KO : Le montant retenu est supérieur au montant présenté. Merci de revoir la ligne de dépense ou plafonner son montant.",O102=0,"",AG102=O102,"OK",AG102&lt;O102,"Montant instruit inférieur au montant présenté.")</f>
        <v>#DIV/0!</v>
      </c>
      <c r="AJ102" s="70" t="e">
        <f t="shared" si="33"/>
        <v>#DIV/0!</v>
      </c>
    </row>
    <row r="103" spans="1:36">
      <c r="A103" s="38">
        <v>99</v>
      </c>
      <c r="B103" s="39"/>
      <c r="C103" s="39"/>
      <c r="D103" s="9"/>
      <c r="E103" s="165"/>
      <c r="F103" s="9"/>
      <c r="G103" s="189"/>
      <c r="H103" s="190"/>
      <c r="I103" s="168"/>
      <c r="J103" s="168"/>
      <c r="K103" s="172">
        <f t="shared" si="30"/>
        <v>0</v>
      </c>
      <c r="L103" s="71"/>
      <c r="M103" s="171" t="e">
        <f t="shared" si="31"/>
        <v>#DIV/0!</v>
      </c>
      <c r="N103" s="71"/>
      <c r="O103" s="167" t="e">
        <f t="shared" si="34"/>
        <v>#DIV/0!</v>
      </c>
      <c r="P103" s="178"/>
      <c r="Q103" s="91"/>
      <c r="R103" s="94">
        <f t="shared" si="35"/>
        <v>0</v>
      </c>
      <c r="S103" s="9">
        <f t="shared" si="36"/>
        <v>0</v>
      </c>
      <c r="T103" s="9">
        <f t="shared" si="37"/>
        <v>0</v>
      </c>
      <c r="U103" s="165">
        <f t="shared" si="38"/>
        <v>0</v>
      </c>
      <c r="V103" s="9">
        <f t="shared" si="39"/>
        <v>0</v>
      </c>
      <c r="W103" s="9">
        <f t="shared" si="40"/>
        <v>0</v>
      </c>
      <c r="X103" s="9">
        <f t="shared" si="41"/>
        <v>0</v>
      </c>
      <c r="Y103" s="168">
        <f t="shared" si="42"/>
        <v>0</v>
      </c>
      <c r="Z103" s="168">
        <f t="shared" si="43"/>
        <v>0</v>
      </c>
      <c r="AA103" s="74">
        <f t="shared" si="44"/>
        <v>0</v>
      </c>
      <c r="AB103" s="74">
        <f t="shared" si="45"/>
        <v>0</v>
      </c>
      <c r="AC103" s="73" t="e">
        <f t="shared" si="46"/>
        <v>#DIV/0!</v>
      </c>
      <c r="AD103" s="74">
        <f t="shared" si="47"/>
        <v>0</v>
      </c>
      <c r="AE103" s="74" t="e">
        <f t="shared" si="48"/>
        <v>#DIV/0!</v>
      </c>
      <c r="AF103" s="74">
        <f t="shared" si="49"/>
        <v>0</v>
      </c>
      <c r="AG103" s="185">
        <f t="shared" si="32"/>
        <v>0</v>
      </c>
      <c r="AH103" s="72"/>
      <c r="AI103" s="105" t="e" cm="1">
        <f t="array" ref="AI103">_xlfn.IFS(AG103&gt;O103,"KO : Le montant retenu est supérieur au montant présenté. Merci de revoir la ligne de dépense ou plafonner son montant.",O103=0,"",AG103=O103,"OK",AG103&lt;O103,"Montant instruit inférieur au montant présenté.")</f>
        <v>#DIV/0!</v>
      </c>
      <c r="AJ103" s="70" t="e">
        <f t="shared" si="33"/>
        <v>#DIV/0!</v>
      </c>
    </row>
    <row r="104" spans="1:36">
      <c r="A104" s="38">
        <v>100</v>
      </c>
      <c r="B104" s="39"/>
      <c r="C104" s="39"/>
      <c r="D104" s="9"/>
      <c r="E104" s="165"/>
      <c r="F104" s="9"/>
      <c r="G104" s="189"/>
      <c r="H104" s="190"/>
      <c r="I104" s="168"/>
      <c r="J104" s="168"/>
      <c r="K104" s="172">
        <f t="shared" si="30"/>
        <v>0</v>
      </c>
      <c r="L104" s="71"/>
      <c r="M104" s="171" t="e">
        <f t="shared" si="31"/>
        <v>#DIV/0!</v>
      </c>
      <c r="N104" s="71"/>
      <c r="O104" s="167" t="e">
        <f t="shared" si="34"/>
        <v>#DIV/0!</v>
      </c>
      <c r="P104" s="178"/>
      <c r="Q104" s="91"/>
      <c r="R104" s="94">
        <f t="shared" si="35"/>
        <v>0</v>
      </c>
      <c r="S104" s="9">
        <f t="shared" si="36"/>
        <v>0</v>
      </c>
      <c r="T104" s="9">
        <f t="shared" si="37"/>
        <v>0</v>
      </c>
      <c r="U104" s="165">
        <f t="shared" si="38"/>
        <v>0</v>
      </c>
      <c r="V104" s="9">
        <f t="shared" si="39"/>
        <v>0</v>
      </c>
      <c r="W104" s="9">
        <f t="shared" si="40"/>
        <v>0</v>
      </c>
      <c r="X104" s="9">
        <f t="shared" si="41"/>
        <v>0</v>
      </c>
      <c r="Y104" s="168">
        <f t="shared" si="42"/>
        <v>0</v>
      </c>
      <c r="Z104" s="168">
        <f t="shared" si="43"/>
        <v>0</v>
      </c>
      <c r="AA104" s="74">
        <f t="shared" si="44"/>
        <v>0</v>
      </c>
      <c r="AB104" s="74">
        <f t="shared" si="45"/>
        <v>0</v>
      </c>
      <c r="AC104" s="73" t="e">
        <f t="shared" si="46"/>
        <v>#DIV/0!</v>
      </c>
      <c r="AD104" s="74">
        <f t="shared" si="47"/>
        <v>0</v>
      </c>
      <c r="AE104" s="74" t="e">
        <f t="shared" si="48"/>
        <v>#DIV/0!</v>
      </c>
      <c r="AF104" s="74">
        <f t="shared" si="49"/>
        <v>0</v>
      </c>
      <c r="AG104" s="185">
        <f t="shared" si="32"/>
        <v>0</v>
      </c>
      <c r="AH104" s="72"/>
      <c r="AI104" s="105" t="e" cm="1">
        <f t="array" ref="AI104">_xlfn.IFS(AG104&gt;O104,"KO : Le montant retenu est supérieur au montant présenté. Merci de revoir la ligne de dépense ou plafonner son montant.",O104=0,"",AG104=O104,"OK",AG104&lt;O104,"Montant instruit inférieur au montant présenté.")</f>
        <v>#DIV/0!</v>
      </c>
      <c r="AJ104" s="70" t="e">
        <f t="shared" si="33"/>
        <v>#DIV/0!</v>
      </c>
    </row>
    <row r="105" spans="1:36">
      <c r="A105" s="329" t="s">
        <v>52</v>
      </c>
      <c r="B105" s="330"/>
      <c r="C105" s="330"/>
      <c r="D105" s="330"/>
      <c r="E105" s="330"/>
      <c r="F105" s="330"/>
      <c r="G105" s="330"/>
      <c r="H105" s="330"/>
      <c r="I105" s="330"/>
      <c r="J105" s="330"/>
      <c r="K105" s="330"/>
      <c r="L105" s="330"/>
      <c r="M105" s="330"/>
      <c r="N105" s="330"/>
      <c r="O105" s="97" t="e">
        <f>SUM(O5:O104)</f>
        <v>#DIV/0!</v>
      </c>
      <c r="P105" s="177"/>
      <c r="Q105" s="101"/>
      <c r="R105" s="333" t="s">
        <v>53</v>
      </c>
      <c r="S105" s="334"/>
      <c r="T105" s="334"/>
      <c r="U105" s="334"/>
      <c r="V105" s="334"/>
      <c r="W105" s="334"/>
      <c r="X105" s="334"/>
      <c r="Y105" s="334"/>
      <c r="Z105" s="334"/>
      <c r="AA105" s="334"/>
      <c r="AB105" s="334"/>
      <c r="AC105" s="334"/>
      <c r="AD105" s="334"/>
      <c r="AE105" s="157"/>
      <c r="AF105" s="157"/>
      <c r="AG105" s="186">
        <f>SUM(AG5:AG104)</f>
        <v>0</v>
      </c>
      <c r="AH105" s="338"/>
      <c r="AI105" s="339"/>
      <c r="AJ105" s="97" t="e">
        <f>SUM(AJ5:AJ104)</f>
        <v>#DIV/0!</v>
      </c>
    </row>
  </sheetData>
  <mergeCells count="8">
    <mergeCell ref="A1:Q1"/>
    <mergeCell ref="A105:N105"/>
    <mergeCell ref="A2:A3"/>
    <mergeCell ref="R105:AD105"/>
    <mergeCell ref="R1:AJ1"/>
    <mergeCell ref="AH105:AI105"/>
    <mergeCell ref="I2:K2"/>
    <mergeCell ref="Y2:AA2"/>
  </mergeCells>
  <conditionalFormatting sqref="R5:T104">
    <cfRule type="cellIs" dxfId="18" priority="194" stopIfTrue="1" operator="notEqual">
      <formula>B5</formula>
    </cfRule>
  </conditionalFormatting>
  <conditionalFormatting sqref="X5:Y104">
    <cfRule type="cellIs" dxfId="17" priority="196" stopIfTrue="1" operator="notEqual">
      <formula>E5</formula>
    </cfRule>
  </conditionalFormatting>
  <conditionalFormatting sqref="Z5:Z104">
    <cfRule type="cellIs" dxfId="16" priority="200" stopIfTrue="1" operator="notEqual">
      <formula>F5</formula>
    </cfRule>
  </conditionalFormatting>
  <conditionalFormatting sqref="AA5:AE104">
    <cfRule type="cellIs" dxfId="15" priority="202" stopIfTrue="1" operator="notEqual">
      <formula>F5</formula>
    </cfRule>
  </conditionalFormatting>
  <conditionalFormatting sqref="AF5:AG104">
    <cfRule type="cellIs" dxfId="14" priority="204" stopIfTrue="1" operator="notEqual">
      <formula>J5</formula>
    </cfRule>
  </conditionalFormatting>
  <conditionalFormatting sqref="AI5:AI104">
    <cfRule type="containsText" dxfId="13" priority="1" operator="containsText" text="OK">
      <formula>NOT(ISERROR(SEARCH("OK",AI5)))</formula>
    </cfRule>
    <cfRule type="containsText" dxfId="12" priority="2" operator="containsText" text="KO">
      <formula>NOT(ISERROR(SEARCH("KO",AI5)))</formula>
    </cfRule>
    <cfRule type="containsText" dxfId="11" priority="3" operator="containsText" text="Attention">
      <formula>NOT(ISERROR(SEARCH("Attention",AI5)))</formula>
    </cfRule>
  </conditionalFormatting>
  <dataValidations count="3">
    <dataValidation type="list" allowBlank="1" showInputMessage="1" showErrorMessage="1" promptTitle="Sélectionnez une sous-opération " prompt="Cliquez sur le menu déroulant et associez une sous-opération au poste choisi tel que présenté dans les lignes 4 à 12" sqref="H5:H104" xr:uid="{1C678C1B-C633-4CBF-AF89-963C112AC137}">
      <formula1>"Etude faisabilité d'un projet pour les jeunes agriculteurs , Conseil exploitant en phase installation et/ou développement, Accompagnement recherche financement , Suivi de mise en œuvre , Conseil impact environnemental"</formula1>
    </dataValidation>
    <dataValidation type="list" allowBlank="1" showInputMessage="1" showErrorMessage="1" promptTitle="Sélectionnez un poste de dépense" prompt="Cliquez sur le menu déroulant" sqref="G5:G104" xr:uid="{FA5F2A27-F0A5-4A95-B17B-DF2F0B2758D2}">
      <formula1>"Etude de faisabilité , Réa-PDE-JA , Conseil technique , Conseil aux opé éco de dev rural et/ou culturel , Conseil-DJA , Conseil-PDE-JA , Suivi-PDE-JA , Conseil réduction pollution sol , Conseil réduction déchets"</formula1>
    </dataValidation>
    <dataValidation type="list" allowBlank="1" showInputMessage="1" showErrorMessage="1" sqref="Y4:Z4 X4:X104" xr:uid="{86663649-0A80-4C7B-86D5-69B60A300A70}">
      <formula1>#REF!</formula1>
    </dataValidation>
  </dataValidations>
  <pageMargins left="0.7" right="0.7" top="0.75" bottom="0.75" header="0.3" footer="0.3"/>
  <pageSetup paperSize="9" scale="10"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8A75F429-ED90-439E-837F-E8A32AE9A400}">
          <x14:formula1>
            <xm:f>'0-Presentation poste-sous-op'!#REF!</xm:f>
          </x14:formula1>
          <xm:sqref>H4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1B78D2-F8F9-4BE6-A3E5-69C0B7AE6043}">
  <sheetPr codeName="Feuil3"/>
  <dimension ref="A1:P12"/>
  <sheetViews>
    <sheetView showGridLines="0" zoomScale="60" zoomScaleNormal="60" workbookViewId="0">
      <selection activeCell="A6" sqref="A6"/>
    </sheetView>
  </sheetViews>
  <sheetFormatPr baseColWidth="10" defaultColWidth="11.453125" defaultRowHeight="14.5" outlineLevelCol="1"/>
  <cols>
    <col min="1" max="4" width="27.6328125" customWidth="1"/>
    <col min="5" max="5" width="44.6328125" customWidth="1"/>
    <col min="6" max="6" width="37.81640625" customWidth="1" outlineLevel="1"/>
    <col min="7" max="8" width="27.6328125" customWidth="1" outlineLevel="1"/>
    <col min="9" max="9" width="27.453125" customWidth="1" outlineLevel="1"/>
    <col min="10" max="10" width="19.6328125" customWidth="1" outlineLevel="1"/>
    <col min="11" max="11" width="29.6328125" customWidth="1" outlineLevel="1"/>
    <col min="12" max="12" width="50.6328125" customWidth="1" outlineLevel="1"/>
    <col min="13" max="13" width="80.6328125" customWidth="1" outlineLevel="1"/>
    <col min="14" max="14" width="44.453125" customWidth="1" outlineLevel="1"/>
    <col min="15" max="15" width="22.6328125" customWidth="1"/>
    <col min="16" max="16" width="15.36328125" customWidth="1"/>
  </cols>
  <sheetData>
    <row r="1" spans="1:16" ht="127" customHeight="1">
      <c r="A1" s="347" t="s">
        <v>410</v>
      </c>
      <c r="B1" s="348"/>
      <c r="C1" s="348"/>
      <c r="D1" s="348"/>
      <c r="E1" s="348"/>
      <c r="F1" s="349"/>
      <c r="G1" s="346" t="s">
        <v>413</v>
      </c>
      <c r="H1" s="336"/>
      <c r="I1" s="336"/>
      <c r="J1" s="336"/>
      <c r="K1" s="336"/>
      <c r="L1" s="336"/>
      <c r="M1" s="336"/>
      <c r="N1" s="336"/>
      <c r="O1" s="336"/>
      <c r="P1" s="337"/>
    </row>
    <row r="2" spans="1:16" ht="26">
      <c r="A2" s="326" t="s">
        <v>412</v>
      </c>
      <c r="B2" s="326"/>
      <c r="C2" s="326"/>
      <c r="D2" s="326"/>
      <c r="E2" s="326"/>
      <c r="F2" s="326"/>
      <c r="G2" s="351" t="s">
        <v>406</v>
      </c>
      <c r="H2" s="351"/>
      <c r="I2" s="351"/>
      <c r="J2" s="351"/>
      <c r="K2" s="351"/>
      <c r="L2" s="351"/>
      <c r="M2" s="351"/>
      <c r="N2" s="351"/>
      <c r="O2" s="351"/>
      <c r="P2" s="351"/>
    </row>
    <row r="3" spans="1:16" ht="58">
      <c r="A3" s="100" t="s">
        <v>100</v>
      </c>
      <c r="B3" s="99" t="s">
        <v>101</v>
      </c>
      <c r="C3" s="99" t="s">
        <v>107</v>
      </c>
      <c r="D3" s="99" t="s">
        <v>396</v>
      </c>
      <c r="E3" s="99" t="s">
        <v>60</v>
      </c>
      <c r="F3" s="88" t="s">
        <v>102</v>
      </c>
      <c r="G3" s="87" t="s">
        <v>100</v>
      </c>
      <c r="H3" s="85" t="s">
        <v>101</v>
      </c>
      <c r="I3" s="98" t="s">
        <v>108</v>
      </c>
      <c r="J3" s="182" t="s">
        <v>103</v>
      </c>
      <c r="K3" s="85" t="s">
        <v>109</v>
      </c>
      <c r="L3" s="85" t="s">
        <v>396</v>
      </c>
      <c r="M3" s="85" t="s">
        <v>60</v>
      </c>
      <c r="N3" s="85" t="s">
        <v>61</v>
      </c>
      <c r="O3" s="85" t="s">
        <v>44</v>
      </c>
      <c r="P3" s="85" t="s">
        <v>20</v>
      </c>
    </row>
    <row r="4" spans="1:16" ht="116">
      <c r="A4" s="78" t="s">
        <v>110</v>
      </c>
      <c r="B4" s="76" t="s">
        <v>104</v>
      </c>
      <c r="C4" s="76" t="s">
        <v>111</v>
      </c>
      <c r="D4" s="76" t="s">
        <v>62</v>
      </c>
      <c r="E4" s="76" t="s">
        <v>62</v>
      </c>
      <c r="F4" s="89" t="s">
        <v>105</v>
      </c>
      <c r="G4" s="153" t="s">
        <v>47</v>
      </c>
      <c r="H4" s="96" t="s">
        <v>47</v>
      </c>
      <c r="I4" s="96" t="s">
        <v>47</v>
      </c>
      <c r="J4" s="219" t="s">
        <v>47</v>
      </c>
      <c r="K4" s="83" t="s">
        <v>63</v>
      </c>
      <c r="L4" s="96" t="s">
        <v>47</v>
      </c>
      <c r="M4" s="96" t="s">
        <v>47</v>
      </c>
      <c r="N4" s="83" t="s">
        <v>48</v>
      </c>
      <c r="O4" s="83" t="s">
        <v>49</v>
      </c>
      <c r="P4" s="83" t="s">
        <v>50</v>
      </c>
    </row>
    <row r="5" spans="1:16">
      <c r="A5" s="75" t="s">
        <v>395</v>
      </c>
      <c r="B5" s="218">
        <f>'1- Frais de personnel'!O4</f>
        <v>3000</v>
      </c>
      <c r="C5" s="218">
        <f>B5*0.4</f>
        <v>1200</v>
      </c>
      <c r="D5" s="75" t="s">
        <v>437</v>
      </c>
      <c r="E5" s="75" t="s">
        <v>378</v>
      </c>
      <c r="F5" s="75"/>
      <c r="G5" s="75" t="str">
        <f t="shared" ref="G5:I6" si="0">A5</f>
        <v>Exemple : Frais de personnel</v>
      </c>
      <c r="H5" s="218">
        <f t="shared" si="0"/>
        <v>3000</v>
      </c>
      <c r="I5" s="218">
        <f t="shared" si="0"/>
        <v>1200</v>
      </c>
      <c r="J5" s="250"/>
      <c r="K5" s="267"/>
      <c r="L5" s="268" t="str">
        <f>D5</f>
        <v>Suivi-PDE-JA</v>
      </c>
      <c r="M5" s="268" t="str">
        <f>E5</f>
        <v>Suivi de mise en œuvre</v>
      </c>
      <c r="N5" s="269"/>
      <c r="O5" s="267"/>
      <c r="P5" s="267"/>
    </row>
    <row r="6" spans="1:16">
      <c r="A6" s="179" t="s">
        <v>65</v>
      </c>
      <c r="B6" s="39" t="e">
        <f>'1- Frais de personnel'!O105</f>
        <v>#DIV/0!</v>
      </c>
      <c r="C6" s="193" t="e">
        <f>B7*0.4</f>
        <v>#DIV/0!</v>
      </c>
      <c r="D6" s="350"/>
      <c r="E6" s="350"/>
      <c r="F6" s="192"/>
      <c r="G6" s="154" t="str">
        <f t="shared" si="0"/>
        <v>Frais de personnel</v>
      </c>
      <c r="H6" s="39" t="e">
        <f t="shared" si="0"/>
        <v>#DIV/0!</v>
      </c>
      <c r="I6" s="211" t="e">
        <f t="shared" si="0"/>
        <v>#DIV/0!</v>
      </c>
      <c r="J6" s="220" t="e">
        <f>B6</f>
        <v>#DIV/0!</v>
      </c>
      <c r="K6" s="213"/>
      <c r="L6" s="213">
        <f>D6</f>
        <v>0</v>
      </c>
      <c r="M6" s="213">
        <f>E6</f>
        <v>0</v>
      </c>
      <c r="N6" s="9"/>
      <c r="O6" s="194" t="e">
        <f>_xlfn.IFS(J6&gt;I6,"KO : Le montant retenu est supérieur au montant présenté.",I6=0,"",J6=I6,"OK",J6&lt;I6,"Montant instruit inférieur au montant présenté.")</f>
        <v>#DIV/0!</v>
      </c>
      <c r="P6" s="196" t="e">
        <f>I6-K6</f>
        <v>#DIV/0!</v>
      </c>
    </row>
    <row r="7" spans="1:16">
      <c r="A7" s="180" t="s">
        <v>106</v>
      </c>
      <c r="B7" s="180" t="e">
        <f>SUM(B6:B6)</f>
        <v>#DIV/0!</v>
      </c>
      <c r="C7" s="191"/>
      <c r="D7" s="350"/>
      <c r="E7" s="350"/>
      <c r="F7" s="181"/>
      <c r="G7" s="154" t="str">
        <f>A7</f>
        <v>TOTAL</v>
      </c>
      <c r="H7" s="39" t="e">
        <f>B7</f>
        <v>#DIV/0!</v>
      </c>
      <c r="I7" s="212"/>
      <c r="J7" s="220" t="e">
        <f>SUM(J6:J6)</f>
        <v>#DIV/0!</v>
      </c>
      <c r="K7" s="214"/>
      <c r="L7" s="214"/>
      <c r="M7" s="214"/>
      <c r="N7" s="9"/>
      <c r="O7" s="195"/>
      <c r="P7" s="197"/>
    </row>
    <row r="8" spans="1:16">
      <c r="D8" s="3"/>
    </row>
    <row r="10" spans="1:16">
      <c r="D10" s="3"/>
    </row>
    <row r="11" spans="1:16">
      <c r="D11" s="3"/>
    </row>
    <row r="12" spans="1:16">
      <c r="D12" s="3"/>
    </row>
  </sheetData>
  <mergeCells count="6">
    <mergeCell ref="G1:P1"/>
    <mergeCell ref="A1:F1"/>
    <mergeCell ref="D6:D7"/>
    <mergeCell ref="A2:F2"/>
    <mergeCell ref="G2:P2"/>
    <mergeCell ref="E6:E7"/>
  </mergeCells>
  <conditionalFormatting sqref="G7:H7">
    <cfRule type="cellIs" dxfId="10" priority="240" operator="notEqual">
      <formula>A7</formula>
    </cfRule>
  </conditionalFormatting>
  <conditionalFormatting sqref="G6:I6">
    <cfRule type="cellIs" dxfId="9" priority="4" operator="notEqual">
      <formula>A6</formula>
    </cfRule>
  </conditionalFormatting>
  <conditionalFormatting sqref="J6:K6 J7">
    <cfRule type="cellIs" dxfId="8" priority="242" operator="notEqual">
      <formula>H6</formula>
    </cfRule>
  </conditionalFormatting>
  <conditionalFormatting sqref="L6:M6">
    <cfRule type="cellIs" dxfId="7" priority="256" operator="notEqual">
      <formula>I6</formula>
    </cfRule>
  </conditionalFormatting>
  <conditionalFormatting sqref="O6">
    <cfRule type="containsText" dxfId="6" priority="1" operator="containsText" text="OK">
      <formula>NOT(ISERROR(SEARCH("OK",O6)))</formula>
    </cfRule>
    <cfRule type="containsText" dxfId="5" priority="2" operator="containsText" text="KO">
      <formula>NOT(ISERROR(SEARCH("KO",O6)))</formula>
    </cfRule>
    <cfRule type="containsText" dxfId="4" priority="3" operator="containsText" text="Attention">
      <formula>NOT(ISERROR(SEARCH("Attention",O6)))</formula>
    </cfRule>
  </conditionalFormatting>
  <dataValidations count="2">
    <dataValidation type="list" allowBlank="1" showInputMessage="1" showErrorMessage="1" sqref="I6" xr:uid="{5FA2A4CF-1766-4776-BA39-8D0F899EA86B}">
      <formula1>"Oui,Non"</formula1>
    </dataValidation>
    <dataValidation type="list" allowBlank="1" showInputMessage="1" showErrorMessage="1" sqref="G6:G7" xr:uid="{90F521B8-E03E-4FA7-912F-C4F1B91C6FA6}">
      <formula1>#REF!</formula1>
    </dataValidation>
  </dataValidation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2B86C111-5FED-4995-B920-0F099277F967}">
          <x14:formula1>
            <xm:f>'0-Presentation poste-sous-op'!#REF!</xm:f>
          </x14:formula1>
          <xm:sqref>D6:E6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ED8ABC-D4AE-48D9-9F6D-4C0CEC1DD0E7}">
  <dimension ref="A1:T105"/>
  <sheetViews>
    <sheetView showGridLines="0" zoomScale="74" zoomScaleNormal="100" workbookViewId="0">
      <selection activeCell="B5" sqref="B5"/>
    </sheetView>
  </sheetViews>
  <sheetFormatPr baseColWidth="10" defaultRowHeight="14.5"/>
  <cols>
    <col min="2" max="2" width="14.81640625" customWidth="1"/>
    <col min="4" max="4" width="23.453125" customWidth="1"/>
    <col min="6" max="7" width="17.453125" customWidth="1"/>
    <col min="8" max="8" width="23" customWidth="1"/>
    <col min="9" max="9" width="28.81640625" customWidth="1"/>
    <col min="10" max="10" width="22.1796875" customWidth="1"/>
    <col min="11" max="11" width="24.36328125" customWidth="1"/>
    <col min="12" max="13" width="22.453125" customWidth="1"/>
    <col min="14" max="14" width="23.81640625" customWidth="1"/>
    <col min="15" max="16" width="28.6328125" customWidth="1"/>
    <col min="17" max="17" width="22" customWidth="1"/>
    <col min="18" max="18" width="41.81640625" customWidth="1"/>
    <col min="19" max="19" width="34.36328125" customWidth="1"/>
    <col min="20" max="20" width="15.6328125" customWidth="1"/>
  </cols>
  <sheetData>
    <row r="1" spans="1:20" ht="143" customHeight="1">
      <c r="A1" s="352" t="s">
        <v>441</v>
      </c>
      <c r="B1" s="352"/>
      <c r="C1" s="352"/>
      <c r="D1" s="352"/>
      <c r="E1" s="352"/>
      <c r="F1" s="352"/>
      <c r="G1" s="352"/>
      <c r="H1" s="352"/>
      <c r="I1" s="352"/>
      <c r="J1" s="353" t="s">
        <v>414</v>
      </c>
      <c r="K1" s="354"/>
      <c r="L1" s="354"/>
      <c r="M1" s="354"/>
      <c r="N1" s="354"/>
      <c r="O1" s="354"/>
      <c r="P1" s="354"/>
      <c r="Q1" s="354"/>
      <c r="R1" s="354"/>
      <c r="S1" s="354"/>
      <c r="T1" s="354"/>
    </row>
    <row r="2" spans="1:20" ht="58">
      <c r="A2" s="331" t="s">
        <v>422</v>
      </c>
      <c r="B2" s="100" t="s">
        <v>415</v>
      </c>
      <c r="C2" s="100" t="s">
        <v>416</v>
      </c>
      <c r="D2" s="100" t="s">
        <v>418</v>
      </c>
      <c r="E2" s="100" t="s">
        <v>419</v>
      </c>
      <c r="F2" s="100" t="s">
        <v>431</v>
      </c>
      <c r="G2" s="100" t="s">
        <v>424</v>
      </c>
      <c r="H2" s="100" t="s">
        <v>442</v>
      </c>
      <c r="I2" s="100" t="s">
        <v>421</v>
      </c>
      <c r="J2" s="85" t="s">
        <v>415</v>
      </c>
      <c r="K2" s="85" t="s">
        <v>416</v>
      </c>
      <c r="L2" s="85" t="s">
        <v>418</v>
      </c>
      <c r="M2" s="85" t="s">
        <v>419</v>
      </c>
      <c r="N2" s="85" t="s">
        <v>420</v>
      </c>
      <c r="O2" s="85" t="s">
        <v>424</v>
      </c>
      <c r="P2" s="85" t="s">
        <v>423</v>
      </c>
      <c r="Q2" s="182" t="s">
        <v>77</v>
      </c>
      <c r="R2" s="85" t="s">
        <v>61</v>
      </c>
      <c r="S2" s="85" t="s">
        <v>44</v>
      </c>
      <c r="T2" s="85" t="s">
        <v>20</v>
      </c>
    </row>
    <row r="3" spans="1:20" ht="101.5">
      <c r="A3" s="332"/>
      <c r="B3" s="78"/>
      <c r="C3" s="78" t="s">
        <v>417</v>
      </c>
      <c r="D3" s="76" t="s">
        <v>62</v>
      </c>
      <c r="E3" s="78" t="s">
        <v>432</v>
      </c>
      <c r="F3" s="78" t="s">
        <v>430</v>
      </c>
      <c r="G3" s="78" t="s">
        <v>429</v>
      </c>
      <c r="H3" s="78" t="s">
        <v>428</v>
      </c>
      <c r="I3" s="89" t="s">
        <v>46</v>
      </c>
      <c r="J3" s="83" t="s">
        <v>63</v>
      </c>
      <c r="K3" s="83" t="s">
        <v>63</v>
      </c>
      <c r="L3" s="83" t="s">
        <v>63</v>
      </c>
      <c r="M3" s="83" t="s">
        <v>63</v>
      </c>
      <c r="N3" s="83" t="s">
        <v>63</v>
      </c>
      <c r="O3" s="83" t="s">
        <v>63</v>
      </c>
      <c r="P3" s="83" t="s">
        <v>63</v>
      </c>
      <c r="Q3" s="183" t="s">
        <v>63</v>
      </c>
      <c r="R3" s="83" t="s">
        <v>48</v>
      </c>
      <c r="S3" s="83" t="s">
        <v>49</v>
      </c>
      <c r="T3" s="83" t="s">
        <v>50</v>
      </c>
    </row>
    <row r="4" spans="1:20" s="265" customFormat="1" ht="43.5">
      <c r="A4" s="250" t="s">
        <v>51</v>
      </c>
      <c r="B4" s="250" t="s">
        <v>433</v>
      </c>
      <c r="C4" s="251" t="s">
        <v>434</v>
      </c>
      <c r="D4" s="250" t="s">
        <v>435</v>
      </c>
      <c r="E4" s="250">
        <v>10</v>
      </c>
      <c r="F4" s="250">
        <v>12</v>
      </c>
      <c r="G4" s="250" t="s">
        <v>436</v>
      </c>
      <c r="H4" s="264">
        <v>1400</v>
      </c>
      <c r="I4" s="250"/>
      <c r="J4" s="250" t="str">
        <f t="shared" ref="J4:P4" si="0">B4</f>
        <v>Consulting SA</v>
      </c>
      <c r="K4" s="250" t="str">
        <f t="shared" si="0"/>
        <v xml:space="preserve">Conseil-DJA </v>
      </c>
      <c r="L4" s="250" t="str">
        <f t="shared" si="0"/>
        <v xml:space="preserve">Accompagnement recherche financement </v>
      </c>
      <c r="M4" s="250">
        <f t="shared" si="0"/>
        <v>10</v>
      </c>
      <c r="N4" s="250">
        <f t="shared" si="0"/>
        <v>12</v>
      </c>
      <c r="O4" s="250" t="str">
        <f t="shared" si="0"/>
        <v>Support de présentation (PowerPoint)</v>
      </c>
      <c r="P4" s="266">
        <f t="shared" si="0"/>
        <v>1400</v>
      </c>
      <c r="Q4" s="250"/>
      <c r="R4" s="250"/>
      <c r="S4" s="250"/>
      <c r="T4" s="250"/>
    </row>
    <row r="5" spans="1:20">
      <c r="A5" s="38">
        <v>1</v>
      </c>
      <c r="B5" s="67"/>
      <c r="C5" s="189"/>
      <c r="D5" s="190"/>
      <c r="E5" s="67"/>
      <c r="F5" s="67"/>
      <c r="G5" s="67"/>
      <c r="H5" s="67"/>
      <c r="I5" s="67"/>
      <c r="J5" s="262">
        <f t="shared" ref="J5:J68" si="1">B5</f>
        <v>0</v>
      </c>
      <c r="K5" s="67">
        <f t="shared" ref="K5:P5" si="2">C5</f>
        <v>0</v>
      </c>
      <c r="L5" s="67">
        <f t="shared" si="2"/>
        <v>0</v>
      </c>
      <c r="M5" s="67">
        <f t="shared" si="2"/>
        <v>0</v>
      </c>
      <c r="N5" s="67">
        <f t="shared" si="2"/>
        <v>0</v>
      </c>
      <c r="O5" s="67">
        <f t="shared" si="2"/>
        <v>0</v>
      </c>
      <c r="P5" s="67">
        <f t="shared" si="2"/>
        <v>0</v>
      </c>
      <c r="Q5" s="67"/>
      <c r="R5" s="67"/>
      <c r="S5" s="67" t="str">
        <f>_xlfn.IFS(Q5&gt;P5,"KO : Le montant retenu est supérieur au montant présenté.",P5=0,"",Q5=P5,"OK",Q5&lt;P5,"Montant instruit inférieur au montant présenté.")</f>
        <v/>
      </c>
      <c r="T5" s="67">
        <f>P5-Q5</f>
        <v>0</v>
      </c>
    </row>
    <row r="6" spans="1:20">
      <c r="A6" s="38">
        <v>2</v>
      </c>
      <c r="B6" s="67"/>
      <c r="C6" s="189"/>
      <c r="D6" s="190"/>
      <c r="E6" s="67"/>
      <c r="F6" s="67"/>
      <c r="G6" s="67"/>
      <c r="H6" s="67"/>
      <c r="I6" s="67"/>
      <c r="J6" s="262">
        <f t="shared" si="1"/>
        <v>0</v>
      </c>
      <c r="K6" s="67">
        <f t="shared" ref="K6:K69" si="3">C6</f>
        <v>0</v>
      </c>
      <c r="L6" s="67">
        <f t="shared" ref="L6:L69" si="4">D6</f>
        <v>0</v>
      </c>
      <c r="M6" s="67">
        <f t="shared" ref="M6:M69" si="5">E6</f>
        <v>0</v>
      </c>
      <c r="N6" s="67">
        <f t="shared" ref="N6:N69" si="6">F6</f>
        <v>0</v>
      </c>
      <c r="O6" s="67">
        <f t="shared" ref="O6:O69" si="7">G6</f>
        <v>0</v>
      </c>
      <c r="P6" s="67">
        <f t="shared" ref="P6:P69" si="8">H6</f>
        <v>0</v>
      </c>
      <c r="Q6" s="67"/>
      <c r="R6" s="67"/>
      <c r="S6" s="67" t="str">
        <f t="shared" ref="S6:S69" si="9">_xlfn.IFS(Q6&gt;P6,"KO : Le montant retenu est supérieur au montant présenté.",P6=0,"",Q6=P6,"OK",Q6&lt;P6,"Montant instruit inférieur au montant présenté.")</f>
        <v/>
      </c>
      <c r="T6" s="67">
        <f t="shared" ref="T6:T69" si="10">P6-Q6</f>
        <v>0</v>
      </c>
    </row>
    <row r="7" spans="1:20">
      <c r="A7" s="38">
        <v>3</v>
      </c>
      <c r="B7" s="67"/>
      <c r="C7" s="189"/>
      <c r="D7" s="190"/>
      <c r="E7" s="67"/>
      <c r="F7" s="67"/>
      <c r="G7" s="67"/>
      <c r="H7" s="67"/>
      <c r="I7" s="67"/>
      <c r="J7" s="262">
        <f t="shared" si="1"/>
        <v>0</v>
      </c>
      <c r="K7" s="67">
        <f t="shared" si="3"/>
        <v>0</v>
      </c>
      <c r="L7" s="67">
        <f t="shared" si="4"/>
        <v>0</v>
      </c>
      <c r="M7" s="67">
        <f t="shared" si="5"/>
        <v>0</v>
      </c>
      <c r="N7" s="67">
        <f t="shared" si="6"/>
        <v>0</v>
      </c>
      <c r="O7" s="67">
        <f t="shared" si="7"/>
        <v>0</v>
      </c>
      <c r="P7" s="67">
        <f t="shared" si="8"/>
        <v>0</v>
      </c>
      <c r="Q7" s="67"/>
      <c r="R7" s="67"/>
      <c r="S7" s="67" t="str">
        <f t="shared" si="9"/>
        <v/>
      </c>
      <c r="T7" s="67">
        <f t="shared" si="10"/>
        <v>0</v>
      </c>
    </row>
    <row r="8" spans="1:20">
      <c r="A8" s="38">
        <v>4</v>
      </c>
      <c r="B8" s="67"/>
      <c r="C8" s="189"/>
      <c r="D8" s="190"/>
      <c r="E8" s="67"/>
      <c r="F8" s="67"/>
      <c r="G8" s="67"/>
      <c r="H8" s="67"/>
      <c r="I8" s="67"/>
      <c r="J8" s="262">
        <f t="shared" si="1"/>
        <v>0</v>
      </c>
      <c r="K8" s="67">
        <f t="shared" si="3"/>
        <v>0</v>
      </c>
      <c r="L8" s="67">
        <f t="shared" si="4"/>
        <v>0</v>
      </c>
      <c r="M8" s="67">
        <f t="shared" si="5"/>
        <v>0</v>
      </c>
      <c r="N8" s="67">
        <f t="shared" si="6"/>
        <v>0</v>
      </c>
      <c r="O8" s="67">
        <f t="shared" si="7"/>
        <v>0</v>
      </c>
      <c r="P8" s="67">
        <f t="shared" si="8"/>
        <v>0</v>
      </c>
      <c r="Q8" s="67"/>
      <c r="R8" s="67"/>
      <c r="S8" s="67" t="str">
        <f t="shared" si="9"/>
        <v/>
      </c>
      <c r="T8" s="67">
        <f t="shared" si="10"/>
        <v>0</v>
      </c>
    </row>
    <row r="9" spans="1:20">
      <c r="A9" s="38">
        <v>5</v>
      </c>
      <c r="B9" s="67"/>
      <c r="C9" s="189"/>
      <c r="D9" s="190"/>
      <c r="E9" s="67"/>
      <c r="F9" s="67"/>
      <c r="G9" s="67"/>
      <c r="H9" s="67"/>
      <c r="I9" s="67"/>
      <c r="J9" s="262">
        <f t="shared" si="1"/>
        <v>0</v>
      </c>
      <c r="K9" s="67">
        <f t="shared" si="3"/>
        <v>0</v>
      </c>
      <c r="L9" s="67">
        <f t="shared" si="4"/>
        <v>0</v>
      </c>
      <c r="M9" s="67">
        <f t="shared" si="5"/>
        <v>0</v>
      </c>
      <c r="N9" s="67">
        <f t="shared" si="6"/>
        <v>0</v>
      </c>
      <c r="O9" s="67">
        <f t="shared" si="7"/>
        <v>0</v>
      </c>
      <c r="P9" s="67">
        <f t="shared" si="8"/>
        <v>0</v>
      </c>
      <c r="Q9" s="67"/>
      <c r="R9" s="67"/>
      <c r="S9" s="67" t="str">
        <f t="shared" si="9"/>
        <v/>
      </c>
      <c r="T9" s="67">
        <f t="shared" si="10"/>
        <v>0</v>
      </c>
    </row>
    <row r="10" spans="1:20">
      <c r="A10" s="38">
        <v>6</v>
      </c>
      <c r="B10" s="67"/>
      <c r="C10" s="189"/>
      <c r="D10" s="190"/>
      <c r="E10" s="67"/>
      <c r="F10" s="67"/>
      <c r="G10" s="67"/>
      <c r="H10" s="67"/>
      <c r="I10" s="67"/>
      <c r="J10" s="262">
        <f t="shared" si="1"/>
        <v>0</v>
      </c>
      <c r="K10" s="67">
        <f t="shared" si="3"/>
        <v>0</v>
      </c>
      <c r="L10" s="67">
        <f t="shared" si="4"/>
        <v>0</v>
      </c>
      <c r="M10" s="67">
        <f t="shared" si="5"/>
        <v>0</v>
      </c>
      <c r="N10" s="67">
        <f t="shared" si="6"/>
        <v>0</v>
      </c>
      <c r="O10" s="67">
        <f t="shared" si="7"/>
        <v>0</v>
      </c>
      <c r="P10" s="67">
        <f t="shared" si="8"/>
        <v>0</v>
      </c>
      <c r="Q10" s="67"/>
      <c r="R10" s="67"/>
      <c r="S10" s="67" t="str">
        <f t="shared" si="9"/>
        <v/>
      </c>
      <c r="T10" s="67">
        <f t="shared" si="10"/>
        <v>0</v>
      </c>
    </row>
    <row r="11" spans="1:20">
      <c r="A11" s="38">
        <v>7</v>
      </c>
      <c r="B11" s="67"/>
      <c r="C11" s="189"/>
      <c r="D11" s="190"/>
      <c r="E11" s="67"/>
      <c r="F11" s="67"/>
      <c r="G11" s="67"/>
      <c r="H11" s="67"/>
      <c r="I11" s="67"/>
      <c r="J11" s="262">
        <f t="shared" si="1"/>
        <v>0</v>
      </c>
      <c r="K11" s="67">
        <f t="shared" si="3"/>
        <v>0</v>
      </c>
      <c r="L11" s="67">
        <f t="shared" si="4"/>
        <v>0</v>
      </c>
      <c r="M11" s="67">
        <f t="shared" si="5"/>
        <v>0</v>
      </c>
      <c r="N11" s="67">
        <f t="shared" si="6"/>
        <v>0</v>
      </c>
      <c r="O11" s="67">
        <f t="shared" si="7"/>
        <v>0</v>
      </c>
      <c r="P11" s="67">
        <f t="shared" si="8"/>
        <v>0</v>
      </c>
      <c r="Q11" s="67"/>
      <c r="R11" s="67"/>
      <c r="S11" s="67" t="str">
        <f t="shared" si="9"/>
        <v/>
      </c>
      <c r="T11" s="67">
        <f t="shared" si="10"/>
        <v>0</v>
      </c>
    </row>
    <row r="12" spans="1:20">
      <c r="A12" s="38">
        <v>8</v>
      </c>
      <c r="B12" s="67"/>
      <c r="C12" s="189"/>
      <c r="D12" s="190"/>
      <c r="E12" s="67"/>
      <c r="F12" s="67"/>
      <c r="G12" s="67"/>
      <c r="H12" s="67"/>
      <c r="I12" s="67"/>
      <c r="J12" s="262">
        <f t="shared" si="1"/>
        <v>0</v>
      </c>
      <c r="K12" s="67">
        <f t="shared" si="3"/>
        <v>0</v>
      </c>
      <c r="L12" s="67">
        <f t="shared" si="4"/>
        <v>0</v>
      </c>
      <c r="M12" s="67">
        <f t="shared" si="5"/>
        <v>0</v>
      </c>
      <c r="N12" s="67">
        <f t="shared" si="6"/>
        <v>0</v>
      </c>
      <c r="O12" s="67">
        <f t="shared" si="7"/>
        <v>0</v>
      </c>
      <c r="P12" s="67">
        <f t="shared" si="8"/>
        <v>0</v>
      </c>
      <c r="Q12" s="67"/>
      <c r="R12" s="67"/>
      <c r="S12" s="67" t="str">
        <f t="shared" si="9"/>
        <v/>
      </c>
      <c r="T12" s="67">
        <f t="shared" si="10"/>
        <v>0</v>
      </c>
    </row>
    <row r="13" spans="1:20">
      <c r="A13" s="38">
        <v>9</v>
      </c>
      <c r="B13" s="67"/>
      <c r="C13" s="189"/>
      <c r="D13" s="190"/>
      <c r="E13" s="67"/>
      <c r="F13" s="67"/>
      <c r="G13" s="67"/>
      <c r="H13" s="67"/>
      <c r="I13" s="67"/>
      <c r="J13" s="262">
        <f t="shared" si="1"/>
        <v>0</v>
      </c>
      <c r="K13" s="67">
        <f t="shared" si="3"/>
        <v>0</v>
      </c>
      <c r="L13" s="67">
        <f t="shared" si="4"/>
        <v>0</v>
      </c>
      <c r="M13" s="67">
        <f t="shared" si="5"/>
        <v>0</v>
      </c>
      <c r="N13" s="67">
        <f t="shared" si="6"/>
        <v>0</v>
      </c>
      <c r="O13" s="67">
        <f t="shared" si="7"/>
        <v>0</v>
      </c>
      <c r="P13" s="67">
        <f t="shared" si="8"/>
        <v>0</v>
      </c>
      <c r="Q13" s="67"/>
      <c r="R13" s="67"/>
      <c r="S13" s="67" t="str">
        <f t="shared" si="9"/>
        <v/>
      </c>
      <c r="T13" s="67">
        <f t="shared" si="10"/>
        <v>0</v>
      </c>
    </row>
    <row r="14" spans="1:20">
      <c r="A14" s="38">
        <v>10</v>
      </c>
      <c r="B14" s="67"/>
      <c r="C14" s="189"/>
      <c r="D14" s="190"/>
      <c r="E14" s="67"/>
      <c r="F14" s="67"/>
      <c r="G14" s="67"/>
      <c r="H14" s="67"/>
      <c r="I14" s="67"/>
      <c r="J14" s="262">
        <f t="shared" si="1"/>
        <v>0</v>
      </c>
      <c r="K14" s="67">
        <f t="shared" si="3"/>
        <v>0</v>
      </c>
      <c r="L14" s="67">
        <f t="shared" si="4"/>
        <v>0</v>
      </c>
      <c r="M14" s="67">
        <f t="shared" si="5"/>
        <v>0</v>
      </c>
      <c r="N14" s="67">
        <f t="shared" si="6"/>
        <v>0</v>
      </c>
      <c r="O14" s="67">
        <f t="shared" si="7"/>
        <v>0</v>
      </c>
      <c r="P14" s="67">
        <f t="shared" si="8"/>
        <v>0</v>
      </c>
      <c r="Q14" s="67"/>
      <c r="R14" s="67"/>
      <c r="S14" s="67" t="str">
        <f t="shared" si="9"/>
        <v/>
      </c>
      <c r="T14" s="67">
        <f t="shared" si="10"/>
        <v>0</v>
      </c>
    </row>
    <row r="15" spans="1:20">
      <c r="A15" s="38">
        <v>11</v>
      </c>
      <c r="B15" s="67"/>
      <c r="C15" s="189"/>
      <c r="D15" s="190"/>
      <c r="E15" s="67"/>
      <c r="F15" s="67"/>
      <c r="G15" s="67"/>
      <c r="H15" s="67"/>
      <c r="I15" s="67"/>
      <c r="J15" s="262">
        <f t="shared" si="1"/>
        <v>0</v>
      </c>
      <c r="K15" s="67">
        <f t="shared" si="3"/>
        <v>0</v>
      </c>
      <c r="L15" s="67">
        <f t="shared" si="4"/>
        <v>0</v>
      </c>
      <c r="M15" s="67">
        <f t="shared" si="5"/>
        <v>0</v>
      </c>
      <c r="N15" s="67">
        <f t="shared" si="6"/>
        <v>0</v>
      </c>
      <c r="O15" s="67">
        <f t="shared" si="7"/>
        <v>0</v>
      </c>
      <c r="P15" s="67">
        <f t="shared" si="8"/>
        <v>0</v>
      </c>
      <c r="Q15" s="67"/>
      <c r="R15" s="67"/>
      <c r="S15" s="67" t="str">
        <f t="shared" si="9"/>
        <v/>
      </c>
      <c r="T15" s="67">
        <f t="shared" si="10"/>
        <v>0</v>
      </c>
    </row>
    <row r="16" spans="1:20">
      <c r="A16" s="38">
        <v>12</v>
      </c>
      <c r="B16" s="67"/>
      <c r="C16" s="189"/>
      <c r="D16" s="190"/>
      <c r="E16" s="67"/>
      <c r="F16" s="67"/>
      <c r="G16" s="67"/>
      <c r="H16" s="67"/>
      <c r="I16" s="67"/>
      <c r="J16" s="262">
        <f t="shared" si="1"/>
        <v>0</v>
      </c>
      <c r="K16" s="67">
        <f t="shared" si="3"/>
        <v>0</v>
      </c>
      <c r="L16" s="67">
        <f t="shared" si="4"/>
        <v>0</v>
      </c>
      <c r="M16" s="67">
        <f t="shared" si="5"/>
        <v>0</v>
      </c>
      <c r="N16" s="67">
        <f t="shared" si="6"/>
        <v>0</v>
      </c>
      <c r="O16" s="67">
        <f t="shared" si="7"/>
        <v>0</v>
      </c>
      <c r="P16" s="67">
        <f t="shared" si="8"/>
        <v>0</v>
      </c>
      <c r="Q16" s="67"/>
      <c r="R16" s="67"/>
      <c r="S16" s="67" t="str">
        <f t="shared" si="9"/>
        <v/>
      </c>
      <c r="T16" s="67">
        <f t="shared" si="10"/>
        <v>0</v>
      </c>
    </row>
    <row r="17" spans="1:20">
      <c r="A17" s="38">
        <v>13</v>
      </c>
      <c r="B17" s="67"/>
      <c r="C17" s="189"/>
      <c r="D17" s="190"/>
      <c r="E17" s="67"/>
      <c r="F17" s="67"/>
      <c r="G17" s="67"/>
      <c r="H17" s="67"/>
      <c r="I17" s="67"/>
      <c r="J17" s="262">
        <f t="shared" si="1"/>
        <v>0</v>
      </c>
      <c r="K17" s="67">
        <f t="shared" si="3"/>
        <v>0</v>
      </c>
      <c r="L17" s="67">
        <f t="shared" si="4"/>
        <v>0</v>
      </c>
      <c r="M17" s="67">
        <f t="shared" si="5"/>
        <v>0</v>
      </c>
      <c r="N17" s="67">
        <f t="shared" si="6"/>
        <v>0</v>
      </c>
      <c r="O17" s="67">
        <f t="shared" si="7"/>
        <v>0</v>
      </c>
      <c r="P17" s="67">
        <f t="shared" si="8"/>
        <v>0</v>
      </c>
      <c r="Q17" s="67"/>
      <c r="R17" s="67"/>
      <c r="S17" s="67" t="str">
        <f t="shared" si="9"/>
        <v/>
      </c>
      <c r="T17" s="67">
        <f t="shared" si="10"/>
        <v>0</v>
      </c>
    </row>
    <row r="18" spans="1:20">
      <c r="A18" s="38">
        <v>14</v>
      </c>
      <c r="B18" s="67"/>
      <c r="C18" s="189"/>
      <c r="D18" s="190"/>
      <c r="E18" s="67"/>
      <c r="F18" s="67"/>
      <c r="G18" s="67"/>
      <c r="H18" s="67"/>
      <c r="I18" s="67"/>
      <c r="J18" s="262">
        <f t="shared" si="1"/>
        <v>0</v>
      </c>
      <c r="K18" s="67">
        <f t="shared" si="3"/>
        <v>0</v>
      </c>
      <c r="L18" s="67">
        <f t="shared" si="4"/>
        <v>0</v>
      </c>
      <c r="M18" s="67">
        <f t="shared" si="5"/>
        <v>0</v>
      </c>
      <c r="N18" s="67">
        <f t="shared" si="6"/>
        <v>0</v>
      </c>
      <c r="O18" s="67">
        <f t="shared" si="7"/>
        <v>0</v>
      </c>
      <c r="P18" s="67">
        <f t="shared" si="8"/>
        <v>0</v>
      </c>
      <c r="Q18" s="67"/>
      <c r="R18" s="67"/>
      <c r="S18" s="67" t="str">
        <f t="shared" si="9"/>
        <v/>
      </c>
      <c r="T18" s="67">
        <f t="shared" si="10"/>
        <v>0</v>
      </c>
    </row>
    <row r="19" spans="1:20">
      <c r="A19" s="38">
        <v>15</v>
      </c>
      <c r="B19" s="67"/>
      <c r="C19" s="189"/>
      <c r="D19" s="190"/>
      <c r="E19" s="67"/>
      <c r="F19" s="67"/>
      <c r="G19" s="67"/>
      <c r="H19" s="67"/>
      <c r="I19" s="67"/>
      <c r="J19" s="262">
        <f t="shared" si="1"/>
        <v>0</v>
      </c>
      <c r="K19" s="67">
        <f t="shared" si="3"/>
        <v>0</v>
      </c>
      <c r="L19" s="67">
        <f t="shared" si="4"/>
        <v>0</v>
      </c>
      <c r="M19" s="67">
        <f t="shared" si="5"/>
        <v>0</v>
      </c>
      <c r="N19" s="67">
        <f t="shared" si="6"/>
        <v>0</v>
      </c>
      <c r="O19" s="67">
        <f t="shared" si="7"/>
        <v>0</v>
      </c>
      <c r="P19" s="67">
        <f t="shared" si="8"/>
        <v>0</v>
      </c>
      <c r="Q19" s="67"/>
      <c r="R19" s="67"/>
      <c r="S19" s="67" t="str">
        <f t="shared" si="9"/>
        <v/>
      </c>
      <c r="T19" s="67">
        <f t="shared" si="10"/>
        <v>0</v>
      </c>
    </row>
    <row r="20" spans="1:20">
      <c r="A20" s="38">
        <v>16</v>
      </c>
      <c r="B20" s="67"/>
      <c r="C20" s="189"/>
      <c r="D20" s="190"/>
      <c r="E20" s="67"/>
      <c r="F20" s="67"/>
      <c r="G20" s="67"/>
      <c r="H20" s="67"/>
      <c r="I20" s="67"/>
      <c r="J20" s="262">
        <f t="shared" si="1"/>
        <v>0</v>
      </c>
      <c r="K20" s="67">
        <f t="shared" si="3"/>
        <v>0</v>
      </c>
      <c r="L20" s="67">
        <f t="shared" si="4"/>
        <v>0</v>
      </c>
      <c r="M20" s="67">
        <f t="shared" si="5"/>
        <v>0</v>
      </c>
      <c r="N20" s="67">
        <f t="shared" si="6"/>
        <v>0</v>
      </c>
      <c r="O20" s="67">
        <f t="shared" si="7"/>
        <v>0</v>
      </c>
      <c r="P20" s="67">
        <f t="shared" si="8"/>
        <v>0</v>
      </c>
      <c r="Q20" s="67"/>
      <c r="R20" s="67"/>
      <c r="S20" s="67" t="str">
        <f t="shared" si="9"/>
        <v/>
      </c>
      <c r="T20" s="67">
        <f t="shared" si="10"/>
        <v>0</v>
      </c>
    </row>
    <row r="21" spans="1:20">
      <c r="A21" s="38">
        <v>17</v>
      </c>
      <c r="B21" s="67"/>
      <c r="C21" s="189"/>
      <c r="D21" s="190"/>
      <c r="E21" s="67"/>
      <c r="F21" s="67"/>
      <c r="G21" s="67"/>
      <c r="H21" s="67"/>
      <c r="I21" s="67"/>
      <c r="J21" s="262">
        <f t="shared" si="1"/>
        <v>0</v>
      </c>
      <c r="K21" s="67">
        <f t="shared" si="3"/>
        <v>0</v>
      </c>
      <c r="L21" s="67">
        <f t="shared" si="4"/>
        <v>0</v>
      </c>
      <c r="M21" s="67">
        <f t="shared" si="5"/>
        <v>0</v>
      </c>
      <c r="N21" s="67">
        <f t="shared" si="6"/>
        <v>0</v>
      </c>
      <c r="O21" s="67">
        <f t="shared" si="7"/>
        <v>0</v>
      </c>
      <c r="P21" s="67">
        <f t="shared" si="8"/>
        <v>0</v>
      </c>
      <c r="Q21" s="67"/>
      <c r="R21" s="67"/>
      <c r="S21" s="67" t="str">
        <f t="shared" si="9"/>
        <v/>
      </c>
      <c r="T21" s="67">
        <f t="shared" si="10"/>
        <v>0</v>
      </c>
    </row>
    <row r="22" spans="1:20">
      <c r="A22" s="38">
        <v>18</v>
      </c>
      <c r="B22" s="67"/>
      <c r="C22" s="189"/>
      <c r="D22" s="190"/>
      <c r="E22" s="67"/>
      <c r="F22" s="67"/>
      <c r="G22" s="67"/>
      <c r="H22" s="67"/>
      <c r="I22" s="67"/>
      <c r="J22" s="262">
        <f t="shared" si="1"/>
        <v>0</v>
      </c>
      <c r="K22" s="67">
        <f t="shared" si="3"/>
        <v>0</v>
      </c>
      <c r="L22" s="67">
        <f t="shared" si="4"/>
        <v>0</v>
      </c>
      <c r="M22" s="67">
        <f t="shared" si="5"/>
        <v>0</v>
      </c>
      <c r="N22" s="67">
        <f t="shared" si="6"/>
        <v>0</v>
      </c>
      <c r="O22" s="67">
        <f t="shared" si="7"/>
        <v>0</v>
      </c>
      <c r="P22" s="67">
        <f t="shared" si="8"/>
        <v>0</v>
      </c>
      <c r="Q22" s="67"/>
      <c r="R22" s="67"/>
      <c r="S22" s="67" t="str">
        <f t="shared" si="9"/>
        <v/>
      </c>
      <c r="T22" s="67">
        <f t="shared" si="10"/>
        <v>0</v>
      </c>
    </row>
    <row r="23" spans="1:20">
      <c r="A23" s="38">
        <v>19</v>
      </c>
      <c r="B23" s="67"/>
      <c r="C23" s="189"/>
      <c r="D23" s="190"/>
      <c r="E23" s="67"/>
      <c r="F23" s="67"/>
      <c r="G23" s="67"/>
      <c r="H23" s="67"/>
      <c r="I23" s="67"/>
      <c r="J23" s="262">
        <f t="shared" si="1"/>
        <v>0</v>
      </c>
      <c r="K23" s="67">
        <f t="shared" si="3"/>
        <v>0</v>
      </c>
      <c r="L23" s="67">
        <f t="shared" si="4"/>
        <v>0</v>
      </c>
      <c r="M23" s="67">
        <f t="shared" si="5"/>
        <v>0</v>
      </c>
      <c r="N23" s="67">
        <f t="shared" si="6"/>
        <v>0</v>
      </c>
      <c r="O23" s="67">
        <f t="shared" si="7"/>
        <v>0</v>
      </c>
      <c r="P23" s="67">
        <f t="shared" si="8"/>
        <v>0</v>
      </c>
      <c r="Q23" s="67"/>
      <c r="R23" s="67"/>
      <c r="S23" s="67" t="str">
        <f t="shared" si="9"/>
        <v/>
      </c>
      <c r="T23" s="67">
        <f t="shared" si="10"/>
        <v>0</v>
      </c>
    </row>
    <row r="24" spans="1:20">
      <c r="A24" s="38">
        <v>20</v>
      </c>
      <c r="B24" s="67"/>
      <c r="C24" s="189"/>
      <c r="D24" s="190"/>
      <c r="E24" s="67"/>
      <c r="F24" s="67"/>
      <c r="G24" s="67"/>
      <c r="H24" s="67"/>
      <c r="I24" s="67"/>
      <c r="J24" s="262">
        <f t="shared" si="1"/>
        <v>0</v>
      </c>
      <c r="K24" s="67">
        <f t="shared" si="3"/>
        <v>0</v>
      </c>
      <c r="L24" s="67">
        <f t="shared" si="4"/>
        <v>0</v>
      </c>
      <c r="M24" s="67">
        <f t="shared" si="5"/>
        <v>0</v>
      </c>
      <c r="N24" s="67">
        <f t="shared" si="6"/>
        <v>0</v>
      </c>
      <c r="O24" s="67">
        <f t="shared" si="7"/>
        <v>0</v>
      </c>
      <c r="P24" s="67">
        <f t="shared" si="8"/>
        <v>0</v>
      </c>
      <c r="Q24" s="67"/>
      <c r="R24" s="67"/>
      <c r="S24" s="67" t="str">
        <f t="shared" si="9"/>
        <v/>
      </c>
      <c r="T24" s="67">
        <f t="shared" si="10"/>
        <v>0</v>
      </c>
    </row>
    <row r="25" spans="1:20">
      <c r="A25" s="38">
        <v>21</v>
      </c>
      <c r="B25" s="67"/>
      <c r="C25" s="189"/>
      <c r="D25" s="190"/>
      <c r="E25" s="67"/>
      <c r="F25" s="67"/>
      <c r="G25" s="67"/>
      <c r="H25" s="67"/>
      <c r="I25" s="67"/>
      <c r="J25" s="262">
        <f t="shared" si="1"/>
        <v>0</v>
      </c>
      <c r="K25" s="67">
        <f t="shared" si="3"/>
        <v>0</v>
      </c>
      <c r="L25" s="67">
        <f t="shared" si="4"/>
        <v>0</v>
      </c>
      <c r="M25" s="67">
        <f t="shared" si="5"/>
        <v>0</v>
      </c>
      <c r="N25" s="67">
        <f t="shared" si="6"/>
        <v>0</v>
      </c>
      <c r="O25" s="67">
        <f t="shared" si="7"/>
        <v>0</v>
      </c>
      <c r="P25" s="67">
        <f t="shared" si="8"/>
        <v>0</v>
      </c>
      <c r="Q25" s="67"/>
      <c r="R25" s="67"/>
      <c r="S25" s="67" t="str">
        <f t="shared" si="9"/>
        <v/>
      </c>
      <c r="T25" s="67">
        <f t="shared" si="10"/>
        <v>0</v>
      </c>
    </row>
    <row r="26" spans="1:20">
      <c r="A26" s="38">
        <v>22</v>
      </c>
      <c r="B26" s="67"/>
      <c r="C26" s="189"/>
      <c r="D26" s="190"/>
      <c r="E26" s="67"/>
      <c r="F26" s="67"/>
      <c r="G26" s="67"/>
      <c r="H26" s="67"/>
      <c r="I26" s="67"/>
      <c r="J26" s="262">
        <f t="shared" si="1"/>
        <v>0</v>
      </c>
      <c r="K26" s="67">
        <f t="shared" si="3"/>
        <v>0</v>
      </c>
      <c r="L26" s="67">
        <f t="shared" si="4"/>
        <v>0</v>
      </c>
      <c r="M26" s="67">
        <f t="shared" si="5"/>
        <v>0</v>
      </c>
      <c r="N26" s="67">
        <f t="shared" si="6"/>
        <v>0</v>
      </c>
      <c r="O26" s="67">
        <f t="shared" si="7"/>
        <v>0</v>
      </c>
      <c r="P26" s="67">
        <f t="shared" si="8"/>
        <v>0</v>
      </c>
      <c r="Q26" s="67"/>
      <c r="R26" s="67"/>
      <c r="S26" s="67" t="str">
        <f t="shared" si="9"/>
        <v/>
      </c>
      <c r="T26" s="67">
        <f t="shared" si="10"/>
        <v>0</v>
      </c>
    </row>
    <row r="27" spans="1:20">
      <c r="A27" s="38">
        <v>23</v>
      </c>
      <c r="B27" s="67"/>
      <c r="C27" s="189"/>
      <c r="D27" s="190"/>
      <c r="E27" s="67"/>
      <c r="F27" s="67"/>
      <c r="G27" s="67"/>
      <c r="H27" s="67"/>
      <c r="I27" s="67"/>
      <c r="J27" s="262">
        <f t="shared" si="1"/>
        <v>0</v>
      </c>
      <c r="K27" s="67">
        <f t="shared" si="3"/>
        <v>0</v>
      </c>
      <c r="L27" s="67">
        <f t="shared" si="4"/>
        <v>0</v>
      </c>
      <c r="M27" s="67">
        <f t="shared" si="5"/>
        <v>0</v>
      </c>
      <c r="N27" s="67">
        <f t="shared" si="6"/>
        <v>0</v>
      </c>
      <c r="O27" s="67">
        <f t="shared" si="7"/>
        <v>0</v>
      </c>
      <c r="P27" s="67">
        <f t="shared" si="8"/>
        <v>0</v>
      </c>
      <c r="Q27" s="67"/>
      <c r="R27" s="67"/>
      <c r="S27" s="67" t="str">
        <f t="shared" si="9"/>
        <v/>
      </c>
      <c r="T27" s="67">
        <f t="shared" si="10"/>
        <v>0</v>
      </c>
    </row>
    <row r="28" spans="1:20">
      <c r="A28" s="38">
        <v>24</v>
      </c>
      <c r="B28" s="67"/>
      <c r="C28" s="189"/>
      <c r="D28" s="190"/>
      <c r="E28" s="67"/>
      <c r="F28" s="67"/>
      <c r="G28" s="67"/>
      <c r="H28" s="67"/>
      <c r="I28" s="67"/>
      <c r="J28" s="262">
        <f t="shared" si="1"/>
        <v>0</v>
      </c>
      <c r="K28" s="67">
        <f t="shared" si="3"/>
        <v>0</v>
      </c>
      <c r="L28" s="67">
        <f t="shared" si="4"/>
        <v>0</v>
      </c>
      <c r="M28" s="67">
        <f t="shared" si="5"/>
        <v>0</v>
      </c>
      <c r="N28" s="67">
        <f t="shared" si="6"/>
        <v>0</v>
      </c>
      <c r="O28" s="67">
        <f t="shared" si="7"/>
        <v>0</v>
      </c>
      <c r="P28" s="67">
        <f t="shared" si="8"/>
        <v>0</v>
      </c>
      <c r="Q28" s="67"/>
      <c r="R28" s="67"/>
      <c r="S28" s="67" t="str">
        <f t="shared" si="9"/>
        <v/>
      </c>
      <c r="T28" s="67">
        <f t="shared" si="10"/>
        <v>0</v>
      </c>
    </row>
    <row r="29" spans="1:20">
      <c r="A29" s="38">
        <v>25</v>
      </c>
      <c r="B29" s="67"/>
      <c r="C29" s="189"/>
      <c r="D29" s="190"/>
      <c r="E29" s="67"/>
      <c r="F29" s="67"/>
      <c r="G29" s="67"/>
      <c r="H29" s="67"/>
      <c r="I29" s="67"/>
      <c r="J29" s="262">
        <f t="shared" si="1"/>
        <v>0</v>
      </c>
      <c r="K29" s="67">
        <f t="shared" si="3"/>
        <v>0</v>
      </c>
      <c r="L29" s="67">
        <f t="shared" si="4"/>
        <v>0</v>
      </c>
      <c r="M29" s="67">
        <f t="shared" si="5"/>
        <v>0</v>
      </c>
      <c r="N29" s="67">
        <f t="shared" si="6"/>
        <v>0</v>
      </c>
      <c r="O29" s="67">
        <f t="shared" si="7"/>
        <v>0</v>
      </c>
      <c r="P29" s="67">
        <f t="shared" si="8"/>
        <v>0</v>
      </c>
      <c r="Q29" s="67"/>
      <c r="R29" s="67"/>
      <c r="S29" s="67" t="str">
        <f t="shared" si="9"/>
        <v/>
      </c>
      <c r="T29" s="67">
        <f t="shared" si="10"/>
        <v>0</v>
      </c>
    </row>
    <row r="30" spans="1:20">
      <c r="A30" s="38">
        <v>26</v>
      </c>
      <c r="B30" s="67"/>
      <c r="C30" s="189"/>
      <c r="D30" s="190"/>
      <c r="E30" s="67"/>
      <c r="F30" s="67"/>
      <c r="G30" s="67"/>
      <c r="H30" s="67"/>
      <c r="I30" s="67"/>
      <c r="J30" s="262">
        <f t="shared" si="1"/>
        <v>0</v>
      </c>
      <c r="K30" s="67">
        <f t="shared" si="3"/>
        <v>0</v>
      </c>
      <c r="L30" s="67">
        <f t="shared" si="4"/>
        <v>0</v>
      </c>
      <c r="M30" s="67">
        <f t="shared" si="5"/>
        <v>0</v>
      </c>
      <c r="N30" s="67">
        <f t="shared" si="6"/>
        <v>0</v>
      </c>
      <c r="O30" s="67">
        <f t="shared" si="7"/>
        <v>0</v>
      </c>
      <c r="P30" s="67">
        <f t="shared" si="8"/>
        <v>0</v>
      </c>
      <c r="Q30" s="67"/>
      <c r="R30" s="67"/>
      <c r="S30" s="67" t="str">
        <f t="shared" si="9"/>
        <v/>
      </c>
      <c r="T30" s="67">
        <f t="shared" si="10"/>
        <v>0</v>
      </c>
    </row>
    <row r="31" spans="1:20">
      <c r="A31" s="38">
        <v>27</v>
      </c>
      <c r="B31" s="67"/>
      <c r="C31" s="189"/>
      <c r="D31" s="190"/>
      <c r="E31" s="67"/>
      <c r="F31" s="67"/>
      <c r="G31" s="67"/>
      <c r="H31" s="67"/>
      <c r="I31" s="67"/>
      <c r="J31" s="262">
        <f t="shared" si="1"/>
        <v>0</v>
      </c>
      <c r="K31" s="67">
        <f t="shared" si="3"/>
        <v>0</v>
      </c>
      <c r="L31" s="67">
        <f t="shared" si="4"/>
        <v>0</v>
      </c>
      <c r="M31" s="67">
        <f t="shared" si="5"/>
        <v>0</v>
      </c>
      <c r="N31" s="67">
        <f t="shared" si="6"/>
        <v>0</v>
      </c>
      <c r="O31" s="67">
        <f t="shared" si="7"/>
        <v>0</v>
      </c>
      <c r="P31" s="67">
        <f t="shared" si="8"/>
        <v>0</v>
      </c>
      <c r="Q31" s="67"/>
      <c r="R31" s="67"/>
      <c r="S31" s="67" t="str">
        <f t="shared" si="9"/>
        <v/>
      </c>
      <c r="T31" s="67">
        <f t="shared" si="10"/>
        <v>0</v>
      </c>
    </row>
    <row r="32" spans="1:20">
      <c r="A32" s="38">
        <v>28</v>
      </c>
      <c r="B32" s="67"/>
      <c r="C32" s="189"/>
      <c r="D32" s="190"/>
      <c r="E32" s="67"/>
      <c r="F32" s="67"/>
      <c r="G32" s="67"/>
      <c r="H32" s="67"/>
      <c r="I32" s="67"/>
      <c r="J32" s="262">
        <f t="shared" si="1"/>
        <v>0</v>
      </c>
      <c r="K32" s="67">
        <f t="shared" si="3"/>
        <v>0</v>
      </c>
      <c r="L32" s="67">
        <f t="shared" si="4"/>
        <v>0</v>
      </c>
      <c r="M32" s="67">
        <f t="shared" si="5"/>
        <v>0</v>
      </c>
      <c r="N32" s="67">
        <f t="shared" si="6"/>
        <v>0</v>
      </c>
      <c r="O32" s="67">
        <f t="shared" si="7"/>
        <v>0</v>
      </c>
      <c r="P32" s="67">
        <f t="shared" si="8"/>
        <v>0</v>
      </c>
      <c r="Q32" s="67"/>
      <c r="R32" s="67"/>
      <c r="S32" s="67" t="str">
        <f t="shared" si="9"/>
        <v/>
      </c>
      <c r="T32" s="67">
        <f t="shared" si="10"/>
        <v>0</v>
      </c>
    </row>
    <row r="33" spans="1:20">
      <c r="A33" s="38">
        <v>29</v>
      </c>
      <c r="B33" s="67"/>
      <c r="C33" s="189"/>
      <c r="D33" s="190"/>
      <c r="E33" s="67"/>
      <c r="F33" s="67"/>
      <c r="G33" s="67"/>
      <c r="H33" s="67"/>
      <c r="I33" s="67"/>
      <c r="J33" s="262">
        <f t="shared" si="1"/>
        <v>0</v>
      </c>
      <c r="K33" s="67">
        <f t="shared" si="3"/>
        <v>0</v>
      </c>
      <c r="L33" s="67">
        <f t="shared" si="4"/>
        <v>0</v>
      </c>
      <c r="M33" s="67">
        <f t="shared" si="5"/>
        <v>0</v>
      </c>
      <c r="N33" s="67">
        <f t="shared" si="6"/>
        <v>0</v>
      </c>
      <c r="O33" s="67">
        <f t="shared" si="7"/>
        <v>0</v>
      </c>
      <c r="P33" s="67">
        <f t="shared" si="8"/>
        <v>0</v>
      </c>
      <c r="Q33" s="67"/>
      <c r="R33" s="67"/>
      <c r="S33" s="67" t="str">
        <f t="shared" si="9"/>
        <v/>
      </c>
      <c r="T33" s="67">
        <f t="shared" si="10"/>
        <v>0</v>
      </c>
    </row>
    <row r="34" spans="1:20">
      <c r="A34" s="38">
        <v>30</v>
      </c>
      <c r="B34" s="67"/>
      <c r="C34" s="189"/>
      <c r="D34" s="190"/>
      <c r="E34" s="67"/>
      <c r="F34" s="67"/>
      <c r="G34" s="67"/>
      <c r="H34" s="67"/>
      <c r="I34" s="67"/>
      <c r="J34" s="262">
        <f t="shared" si="1"/>
        <v>0</v>
      </c>
      <c r="K34" s="67">
        <f t="shared" si="3"/>
        <v>0</v>
      </c>
      <c r="L34" s="67">
        <f t="shared" si="4"/>
        <v>0</v>
      </c>
      <c r="M34" s="67">
        <f t="shared" si="5"/>
        <v>0</v>
      </c>
      <c r="N34" s="67">
        <f t="shared" si="6"/>
        <v>0</v>
      </c>
      <c r="O34" s="67">
        <f t="shared" si="7"/>
        <v>0</v>
      </c>
      <c r="P34" s="67">
        <f t="shared" si="8"/>
        <v>0</v>
      </c>
      <c r="Q34" s="67"/>
      <c r="R34" s="67"/>
      <c r="S34" s="67" t="str">
        <f t="shared" si="9"/>
        <v/>
      </c>
      <c r="T34" s="67">
        <f t="shared" si="10"/>
        <v>0</v>
      </c>
    </row>
    <row r="35" spans="1:20">
      <c r="A35" s="38">
        <v>31</v>
      </c>
      <c r="B35" s="67"/>
      <c r="C35" s="189"/>
      <c r="D35" s="190"/>
      <c r="E35" s="67"/>
      <c r="F35" s="67"/>
      <c r="G35" s="67"/>
      <c r="H35" s="67"/>
      <c r="I35" s="67"/>
      <c r="J35" s="262">
        <f t="shared" si="1"/>
        <v>0</v>
      </c>
      <c r="K35" s="67">
        <f t="shared" si="3"/>
        <v>0</v>
      </c>
      <c r="L35" s="67">
        <f t="shared" si="4"/>
        <v>0</v>
      </c>
      <c r="M35" s="67">
        <f t="shared" si="5"/>
        <v>0</v>
      </c>
      <c r="N35" s="67">
        <f t="shared" si="6"/>
        <v>0</v>
      </c>
      <c r="O35" s="67">
        <f t="shared" si="7"/>
        <v>0</v>
      </c>
      <c r="P35" s="67">
        <f t="shared" si="8"/>
        <v>0</v>
      </c>
      <c r="Q35" s="67"/>
      <c r="R35" s="67"/>
      <c r="S35" s="67" t="str">
        <f t="shared" si="9"/>
        <v/>
      </c>
      <c r="T35" s="67">
        <f t="shared" si="10"/>
        <v>0</v>
      </c>
    </row>
    <row r="36" spans="1:20">
      <c r="A36" s="38">
        <v>32</v>
      </c>
      <c r="B36" s="67"/>
      <c r="C36" s="189"/>
      <c r="D36" s="190"/>
      <c r="E36" s="67"/>
      <c r="F36" s="67"/>
      <c r="G36" s="67"/>
      <c r="H36" s="67"/>
      <c r="I36" s="67"/>
      <c r="J36" s="262">
        <f t="shared" si="1"/>
        <v>0</v>
      </c>
      <c r="K36" s="67">
        <f t="shared" si="3"/>
        <v>0</v>
      </c>
      <c r="L36" s="67">
        <f t="shared" si="4"/>
        <v>0</v>
      </c>
      <c r="M36" s="67">
        <f t="shared" si="5"/>
        <v>0</v>
      </c>
      <c r="N36" s="67">
        <f t="shared" si="6"/>
        <v>0</v>
      </c>
      <c r="O36" s="67">
        <f t="shared" si="7"/>
        <v>0</v>
      </c>
      <c r="P36" s="67">
        <f t="shared" si="8"/>
        <v>0</v>
      </c>
      <c r="Q36" s="67"/>
      <c r="R36" s="67"/>
      <c r="S36" s="67" t="str">
        <f t="shared" si="9"/>
        <v/>
      </c>
      <c r="T36" s="67">
        <f t="shared" si="10"/>
        <v>0</v>
      </c>
    </row>
    <row r="37" spans="1:20">
      <c r="A37" s="38">
        <v>33</v>
      </c>
      <c r="B37" s="67"/>
      <c r="C37" s="189"/>
      <c r="D37" s="190"/>
      <c r="E37" s="67"/>
      <c r="F37" s="67"/>
      <c r="G37" s="67"/>
      <c r="H37" s="67"/>
      <c r="I37" s="67"/>
      <c r="J37" s="262">
        <f t="shared" si="1"/>
        <v>0</v>
      </c>
      <c r="K37" s="67">
        <f t="shared" si="3"/>
        <v>0</v>
      </c>
      <c r="L37" s="67">
        <f t="shared" si="4"/>
        <v>0</v>
      </c>
      <c r="M37" s="67">
        <f t="shared" si="5"/>
        <v>0</v>
      </c>
      <c r="N37" s="67">
        <f t="shared" si="6"/>
        <v>0</v>
      </c>
      <c r="O37" s="67">
        <f t="shared" si="7"/>
        <v>0</v>
      </c>
      <c r="P37" s="67">
        <f t="shared" si="8"/>
        <v>0</v>
      </c>
      <c r="Q37" s="67"/>
      <c r="R37" s="67"/>
      <c r="S37" s="67" t="str">
        <f t="shared" si="9"/>
        <v/>
      </c>
      <c r="T37" s="67">
        <f t="shared" si="10"/>
        <v>0</v>
      </c>
    </row>
    <row r="38" spans="1:20">
      <c r="A38" s="38">
        <v>34</v>
      </c>
      <c r="B38" s="67"/>
      <c r="C38" s="189"/>
      <c r="D38" s="190"/>
      <c r="E38" s="67"/>
      <c r="F38" s="67"/>
      <c r="G38" s="67"/>
      <c r="H38" s="67"/>
      <c r="I38" s="67"/>
      <c r="J38" s="262">
        <f t="shared" si="1"/>
        <v>0</v>
      </c>
      <c r="K38" s="67">
        <f t="shared" si="3"/>
        <v>0</v>
      </c>
      <c r="L38" s="67">
        <f t="shared" si="4"/>
        <v>0</v>
      </c>
      <c r="M38" s="67">
        <f t="shared" si="5"/>
        <v>0</v>
      </c>
      <c r="N38" s="67">
        <f t="shared" si="6"/>
        <v>0</v>
      </c>
      <c r="O38" s="67">
        <f t="shared" si="7"/>
        <v>0</v>
      </c>
      <c r="P38" s="67">
        <f t="shared" si="8"/>
        <v>0</v>
      </c>
      <c r="Q38" s="67"/>
      <c r="R38" s="67"/>
      <c r="S38" s="67" t="str">
        <f t="shared" si="9"/>
        <v/>
      </c>
      <c r="T38" s="67">
        <f t="shared" si="10"/>
        <v>0</v>
      </c>
    </row>
    <row r="39" spans="1:20">
      <c r="A39" s="38">
        <v>35</v>
      </c>
      <c r="B39" s="67"/>
      <c r="C39" s="189"/>
      <c r="D39" s="190"/>
      <c r="E39" s="67"/>
      <c r="F39" s="67"/>
      <c r="G39" s="67"/>
      <c r="H39" s="67"/>
      <c r="I39" s="67"/>
      <c r="J39" s="262">
        <f t="shared" si="1"/>
        <v>0</v>
      </c>
      <c r="K39" s="67">
        <f t="shared" si="3"/>
        <v>0</v>
      </c>
      <c r="L39" s="67">
        <f t="shared" si="4"/>
        <v>0</v>
      </c>
      <c r="M39" s="67">
        <f t="shared" si="5"/>
        <v>0</v>
      </c>
      <c r="N39" s="67">
        <f t="shared" si="6"/>
        <v>0</v>
      </c>
      <c r="O39" s="67">
        <f t="shared" si="7"/>
        <v>0</v>
      </c>
      <c r="P39" s="67">
        <f t="shared" si="8"/>
        <v>0</v>
      </c>
      <c r="Q39" s="67"/>
      <c r="R39" s="67"/>
      <c r="S39" s="67" t="str">
        <f t="shared" si="9"/>
        <v/>
      </c>
      <c r="T39" s="67">
        <f t="shared" si="10"/>
        <v>0</v>
      </c>
    </row>
    <row r="40" spans="1:20">
      <c r="A40" s="38">
        <v>36</v>
      </c>
      <c r="B40" s="67"/>
      <c r="C40" s="189"/>
      <c r="D40" s="190"/>
      <c r="E40" s="67"/>
      <c r="F40" s="67"/>
      <c r="G40" s="67"/>
      <c r="H40" s="67"/>
      <c r="I40" s="67"/>
      <c r="J40" s="262">
        <f t="shared" si="1"/>
        <v>0</v>
      </c>
      <c r="K40" s="67">
        <f t="shared" si="3"/>
        <v>0</v>
      </c>
      <c r="L40" s="67">
        <f t="shared" si="4"/>
        <v>0</v>
      </c>
      <c r="M40" s="67">
        <f t="shared" si="5"/>
        <v>0</v>
      </c>
      <c r="N40" s="67">
        <f t="shared" si="6"/>
        <v>0</v>
      </c>
      <c r="O40" s="67">
        <f t="shared" si="7"/>
        <v>0</v>
      </c>
      <c r="P40" s="67">
        <f t="shared" si="8"/>
        <v>0</v>
      </c>
      <c r="Q40" s="67"/>
      <c r="R40" s="67"/>
      <c r="S40" s="67" t="str">
        <f t="shared" si="9"/>
        <v/>
      </c>
      <c r="T40" s="67">
        <f t="shared" si="10"/>
        <v>0</v>
      </c>
    </row>
    <row r="41" spans="1:20">
      <c r="A41" s="38">
        <v>37</v>
      </c>
      <c r="B41" s="67"/>
      <c r="C41" s="189"/>
      <c r="D41" s="190"/>
      <c r="E41" s="67"/>
      <c r="F41" s="67"/>
      <c r="G41" s="67"/>
      <c r="H41" s="67"/>
      <c r="I41" s="67"/>
      <c r="J41" s="262">
        <f t="shared" si="1"/>
        <v>0</v>
      </c>
      <c r="K41" s="67">
        <f t="shared" si="3"/>
        <v>0</v>
      </c>
      <c r="L41" s="67">
        <f t="shared" si="4"/>
        <v>0</v>
      </c>
      <c r="M41" s="67">
        <f t="shared" si="5"/>
        <v>0</v>
      </c>
      <c r="N41" s="67">
        <f t="shared" si="6"/>
        <v>0</v>
      </c>
      <c r="O41" s="67">
        <f t="shared" si="7"/>
        <v>0</v>
      </c>
      <c r="P41" s="67">
        <f t="shared" si="8"/>
        <v>0</v>
      </c>
      <c r="Q41" s="67"/>
      <c r="R41" s="67"/>
      <c r="S41" s="67" t="str">
        <f t="shared" si="9"/>
        <v/>
      </c>
      <c r="T41" s="67">
        <f t="shared" si="10"/>
        <v>0</v>
      </c>
    </row>
    <row r="42" spans="1:20">
      <c r="A42" s="38">
        <v>38</v>
      </c>
      <c r="B42" s="67"/>
      <c r="C42" s="189"/>
      <c r="D42" s="190"/>
      <c r="E42" s="67"/>
      <c r="F42" s="67"/>
      <c r="G42" s="67"/>
      <c r="H42" s="67"/>
      <c r="I42" s="67"/>
      <c r="J42" s="262">
        <f t="shared" si="1"/>
        <v>0</v>
      </c>
      <c r="K42" s="67">
        <f t="shared" si="3"/>
        <v>0</v>
      </c>
      <c r="L42" s="67">
        <f t="shared" si="4"/>
        <v>0</v>
      </c>
      <c r="M42" s="67">
        <f t="shared" si="5"/>
        <v>0</v>
      </c>
      <c r="N42" s="67">
        <f t="shared" si="6"/>
        <v>0</v>
      </c>
      <c r="O42" s="67">
        <f t="shared" si="7"/>
        <v>0</v>
      </c>
      <c r="P42" s="67">
        <f t="shared" si="8"/>
        <v>0</v>
      </c>
      <c r="Q42" s="67"/>
      <c r="R42" s="67"/>
      <c r="S42" s="67" t="str">
        <f t="shared" si="9"/>
        <v/>
      </c>
      <c r="T42" s="67">
        <f t="shared" si="10"/>
        <v>0</v>
      </c>
    </row>
    <row r="43" spans="1:20">
      <c r="A43" s="38">
        <v>39</v>
      </c>
      <c r="B43" s="67"/>
      <c r="C43" s="189"/>
      <c r="D43" s="190"/>
      <c r="E43" s="67"/>
      <c r="F43" s="67"/>
      <c r="G43" s="67"/>
      <c r="H43" s="67"/>
      <c r="I43" s="67"/>
      <c r="J43" s="262">
        <f t="shared" si="1"/>
        <v>0</v>
      </c>
      <c r="K43" s="67">
        <f t="shared" si="3"/>
        <v>0</v>
      </c>
      <c r="L43" s="67">
        <f t="shared" si="4"/>
        <v>0</v>
      </c>
      <c r="M43" s="67">
        <f t="shared" si="5"/>
        <v>0</v>
      </c>
      <c r="N43" s="67">
        <f t="shared" si="6"/>
        <v>0</v>
      </c>
      <c r="O43" s="67">
        <f t="shared" si="7"/>
        <v>0</v>
      </c>
      <c r="P43" s="67">
        <f t="shared" si="8"/>
        <v>0</v>
      </c>
      <c r="Q43" s="67"/>
      <c r="R43" s="67"/>
      <c r="S43" s="67" t="str">
        <f t="shared" si="9"/>
        <v/>
      </c>
      <c r="T43" s="67">
        <f t="shared" si="10"/>
        <v>0</v>
      </c>
    </row>
    <row r="44" spans="1:20">
      <c r="A44" s="38">
        <v>40</v>
      </c>
      <c r="B44" s="67"/>
      <c r="C44" s="189"/>
      <c r="D44" s="190"/>
      <c r="E44" s="67"/>
      <c r="F44" s="67"/>
      <c r="G44" s="67"/>
      <c r="H44" s="67"/>
      <c r="I44" s="67"/>
      <c r="J44" s="262">
        <f t="shared" si="1"/>
        <v>0</v>
      </c>
      <c r="K44" s="67">
        <f t="shared" si="3"/>
        <v>0</v>
      </c>
      <c r="L44" s="67">
        <f t="shared" si="4"/>
        <v>0</v>
      </c>
      <c r="M44" s="67">
        <f t="shared" si="5"/>
        <v>0</v>
      </c>
      <c r="N44" s="67">
        <f t="shared" si="6"/>
        <v>0</v>
      </c>
      <c r="O44" s="67">
        <f t="shared" si="7"/>
        <v>0</v>
      </c>
      <c r="P44" s="67">
        <f t="shared" si="8"/>
        <v>0</v>
      </c>
      <c r="Q44" s="67"/>
      <c r="R44" s="67"/>
      <c r="S44" s="67" t="str">
        <f t="shared" si="9"/>
        <v/>
      </c>
      <c r="T44" s="67">
        <f t="shared" si="10"/>
        <v>0</v>
      </c>
    </row>
    <row r="45" spans="1:20">
      <c r="A45" s="38">
        <v>41</v>
      </c>
      <c r="B45" s="67"/>
      <c r="C45" s="189"/>
      <c r="D45" s="190"/>
      <c r="E45" s="67"/>
      <c r="F45" s="67"/>
      <c r="G45" s="67"/>
      <c r="H45" s="67"/>
      <c r="I45" s="67"/>
      <c r="J45" s="262">
        <f t="shared" si="1"/>
        <v>0</v>
      </c>
      <c r="K45" s="67">
        <f t="shared" si="3"/>
        <v>0</v>
      </c>
      <c r="L45" s="67">
        <f t="shared" si="4"/>
        <v>0</v>
      </c>
      <c r="M45" s="67">
        <f t="shared" si="5"/>
        <v>0</v>
      </c>
      <c r="N45" s="67">
        <f t="shared" si="6"/>
        <v>0</v>
      </c>
      <c r="O45" s="67">
        <f t="shared" si="7"/>
        <v>0</v>
      </c>
      <c r="P45" s="67">
        <f t="shared" si="8"/>
        <v>0</v>
      </c>
      <c r="Q45" s="67"/>
      <c r="R45" s="67"/>
      <c r="S45" s="67" t="str">
        <f t="shared" si="9"/>
        <v/>
      </c>
      <c r="T45" s="67">
        <f t="shared" si="10"/>
        <v>0</v>
      </c>
    </row>
    <row r="46" spans="1:20">
      <c r="A46" s="38">
        <v>42</v>
      </c>
      <c r="B46" s="67"/>
      <c r="C46" s="189"/>
      <c r="D46" s="190"/>
      <c r="E46" s="67"/>
      <c r="F46" s="67"/>
      <c r="G46" s="67"/>
      <c r="H46" s="67"/>
      <c r="I46" s="67"/>
      <c r="J46" s="262">
        <f t="shared" si="1"/>
        <v>0</v>
      </c>
      <c r="K46" s="67">
        <f t="shared" si="3"/>
        <v>0</v>
      </c>
      <c r="L46" s="67">
        <f t="shared" si="4"/>
        <v>0</v>
      </c>
      <c r="M46" s="67">
        <f t="shared" si="5"/>
        <v>0</v>
      </c>
      <c r="N46" s="67">
        <f t="shared" si="6"/>
        <v>0</v>
      </c>
      <c r="O46" s="67">
        <f t="shared" si="7"/>
        <v>0</v>
      </c>
      <c r="P46" s="67">
        <f t="shared" si="8"/>
        <v>0</v>
      </c>
      <c r="Q46" s="67"/>
      <c r="R46" s="67"/>
      <c r="S46" s="67" t="str">
        <f t="shared" si="9"/>
        <v/>
      </c>
      <c r="T46" s="67">
        <f t="shared" si="10"/>
        <v>0</v>
      </c>
    </row>
    <row r="47" spans="1:20">
      <c r="A47" s="38">
        <v>43</v>
      </c>
      <c r="B47" s="67"/>
      <c r="C47" s="189"/>
      <c r="D47" s="190"/>
      <c r="E47" s="67"/>
      <c r="F47" s="67"/>
      <c r="G47" s="67"/>
      <c r="H47" s="67"/>
      <c r="I47" s="67"/>
      <c r="J47" s="262">
        <f t="shared" si="1"/>
        <v>0</v>
      </c>
      <c r="K47" s="67">
        <f t="shared" si="3"/>
        <v>0</v>
      </c>
      <c r="L47" s="67">
        <f t="shared" si="4"/>
        <v>0</v>
      </c>
      <c r="M47" s="67">
        <f t="shared" si="5"/>
        <v>0</v>
      </c>
      <c r="N47" s="67">
        <f t="shared" si="6"/>
        <v>0</v>
      </c>
      <c r="O47" s="67">
        <f t="shared" si="7"/>
        <v>0</v>
      </c>
      <c r="P47" s="67">
        <f t="shared" si="8"/>
        <v>0</v>
      </c>
      <c r="Q47" s="67"/>
      <c r="R47" s="67"/>
      <c r="S47" s="67" t="str">
        <f t="shared" si="9"/>
        <v/>
      </c>
      <c r="T47" s="67">
        <f t="shared" si="10"/>
        <v>0</v>
      </c>
    </row>
    <row r="48" spans="1:20">
      <c r="A48" s="38">
        <v>44</v>
      </c>
      <c r="B48" s="67"/>
      <c r="C48" s="189"/>
      <c r="D48" s="190"/>
      <c r="E48" s="67"/>
      <c r="F48" s="67"/>
      <c r="G48" s="67"/>
      <c r="H48" s="67"/>
      <c r="I48" s="67"/>
      <c r="J48" s="262">
        <f t="shared" si="1"/>
        <v>0</v>
      </c>
      <c r="K48" s="67">
        <f t="shared" si="3"/>
        <v>0</v>
      </c>
      <c r="L48" s="67">
        <f t="shared" si="4"/>
        <v>0</v>
      </c>
      <c r="M48" s="67">
        <f t="shared" si="5"/>
        <v>0</v>
      </c>
      <c r="N48" s="67">
        <f t="shared" si="6"/>
        <v>0</v>
      </c>
      <c r="O48" s="67">
        <f t="shared" si="7"/>
        <v>0</v>
      </c>
      <c r="P48" s="67">
        <f t="shared" si="8"/>
        <v>0</v>
      </c>
      <c r="Q48" s="67"/>
      <c r="R48" s="67"/>
      <c r="S48" s="67" t="str">
        <f t="shared" si="9"/>
        <v/>
      </c>
      <c r="T48" s="67">
        <f t="shared" si="10"/>
        <v>0</v>
      </c>
    </row>
    <row r="49" spans="1:20">
      <c r="A49" s="38">
        <v>45</v>
      </c>
      <c r="B49" s="67"/>
      <c r="C49" s="189"/>
      <c r="D49" s="190"/>
      <c r="E49" s="67"/>
      <c r="F49" s="67"/>
      <c r="G49" s="67"/>
      <c r="H49" s="67"/>
      <c r="I49" s="67"/>
      <c r="J49" s="262">
        <f t="shared" si="1"/>
        <v>0</v>
      </c>
      <c r="K49" s="67">
        <f t="shared" si="3"/>
        <v>0</v>
      </c>
      <c r="L49" s="67">
        <f t="shared" si="4"/>
        <v>0</v>
      </c>
      <c r="M49" s="67">
        <f t="shared" si="5"/>
        <v>0</v>
      </c>
      <c r="N49" s="67">
        <f t="shared" si="6"/>
        <v>0</v>
      </c>
      <c r="O49" s="67">
        <f t="shared" si="7"/>
        <v>0</v>
      </c>
      <c r="P49" s="67">
        <f t="shared" si="8"/>
        <v>0</v>
      </c>
      <c r="Q49" s="67"/>
      <c r="R49" s="67"/>
      <c r="S49" s="67" t="str">
        <f t="shared" si="9"/>
        <v/>
      </c>
      <c r="T49" s="67">
        <f t="shared" si="10"/>
        <v>0</v>
      </c>
    </row>
    <row r="50" spans="1:20">
      <c r="A50" s="38">
        <v>46</v>
      </c>
      <c r="B50" s="67"/>
      <c r="C50" s="189"/>
      <c r="D50" s="190"/>
      <c r="E50" s="67"/>
      <c r="F50" s="67"/>
      <c r="G50" s="67"/>
      <c r="H50" s="67"/>
      <c r="I50" s="67"/>
      <c r="J50" s="262">
        <f t="shared" si="1"/>
        <v>0</v>
      </c>
      <c r="K50" s="67">
        <f t="shared" si="3"/>
        <v>0</v>
      </c>
      <c r="L50" s="67">
        <f t="shared" si="4"/>
        <v>0</v>
      </c>
      <c r="M50" s="67">
        <f t="shared" si="5"/>
        <v>0</v>
      </c>
      <c r="N50" s="67">
        <f t="shared" si="6"/>
        <v>0</v>
      </c>
      <c r="O50" s="67">
        <f t="shared" si="7"/>
        <v>0</v>
      </c>
      <c r="P50" s="67">
        <f t="shared" si="8"/>
        <v>0</v>
      </c>
      <c r="Q50" s="67"/>
      <c r="R50" s="67"/>
      <c r="S50" s="67" t="str">
        <f t="shared" si="9"/>
        <v/>
      </c>
      <c r="T50" s="67">
        <f t="shared" si="10"/>
        <v>0</v>
      </c>
    </row>
    <row r="51" spans="1:20">
      <c r="A51" s="38">
        <v>47</v>
      </c>
      <c r="B51" s="67"/>
      <c r="C51" s="189"/>
      <c r="D51" s="190"/>
      <c r="E51" s="67"/>
      <c r="F51" s="67"/>
      <c r="G51" s="67"/>
      <c r="H51" s="67"/>
      <c r="I51" s="67"/>
      <c r="J51" s="262">
        <f t="shared" si="1"/>
        <v>0</v>
      </c>
      <c r="K51" s="67">
        <f t="shared" si="3"/>
        <v>0</v>
      </c>
      <c r="L51" s="67">
        <f t="shared" si="4"/>
        <v>0</v>
      </c>
      <c r="M51" s="67">
        <f t="shared" si="5"/>
        <v>0</v>
      </c>
      <c r="N51" s="67">
        <f t="shared" si="6"/>
        <v>0</v>
      </c>
      <c r="O51" s="67">
        <f t="shared" si="7"/>
        <v>0</v>
      </c>
      <c r="P51" s="67">
        <f t="shared" si="8"/>
        <v>0</v>
      </c>
      <c r="Q51" s="67"/>
      <c r="R51" s="67"/>
      <c r="S51" s="67" t="str">
        <f t="shared" si="9"/>
        <v/>
      </c>
      <c r="T51" s="67">
        <f t="shared" si="10"/>
        <v>0</v>
      </c>
    </row>
    <row r="52" spans="1:20">
      <c r="A52" s="38">
        <v>48</v>
      </c>
      <c r="B52" s="67"/>
      <c r="C52" s="189"/>
      <c r="D52" s="190"/>
      <c r="E52" s="67"/>
      <c r="F52" s="67"/>
      <c r="G52" s="67"/>
      <c r="H52" s="67"/>
      <c r="I52" s="67"/>
      <c r="J52" s="262">
        <f t="shared" si="1"/>
        <v>0</v>
      </c>
      <c r="K52" s="67">
        <f t="shared" si="3"/>
        <v>0</v>
      </c>
      <c r="L52" s="67">
        <f t="shared" si="4"/>
        <v>0</v>
      </c>
      <c r="M52" s="67">
        <f t="shared" si="5"/>
        <v>0</v>
      </c>
      <c r="N52" s="67">
        <f t="shared" si="6"/>
        <v>0</v>
      </c>
      <c r="O52" s="67">
        <f t="shared" si="7"/>
        <v>0</v>
      </c>
      <c r="P52" s="67">
        <f t="shared" si="8"/>
        <v>0</v>
      </c>
      <c r="Q52" s="67"/>
      <c r="R52" s="67"/>
      <c r="S52" s="67" t="str">
        <f t="shared" si="9"/>
        <v/>
      </c>
      <c r="T52" s="67">
        <f t="shared" si="10"/>
        <v>0</v>
      </c>
    </row>
    <row r="53" spans="1:20">
      <c r="A53" s="38">
        <v>49</v>
      </c>
      <c r="B53" s="67"/>
      <c r="C53" s="189"/>
      <c r="D53" s="190"/>
      <c r="E53" s="67"/>
      <c r="F53" s="67"/>
      <c r="G53" s="67"/>
      <c r="H53" s="67"/>
      <c r="I53" s="67"/>
      <c r="J53" s="262">
        <f t="shared" si="1"/>
        <v>0</v>
      </c>
      <c r="K53" s="67">
        <f t="shared" si="3"/>
        <v>0</v>
      </c>
      <c r="L53" s="67">
        <f t="shared" si="4"/>
        <v>0</v>
      </c>
      <c r="M53" s="67">
        <f t="shared" si="5"/>
        <v>0</v>
      </c>
      <c r="N53" s="67">
        <f t="shared" si="6"/>
        <v>0</v>
      </c>
      <c r="O53" s="67">
        <f t="shared" si="7"/>
        <v>0</v>
      </c>
      <c r="P53" s="67">
        <f t="shared" si="8"/>
        <v>0</v>
      </c>
      <c r="Q53" s="67"/>
      <c r="R53" s="67"/>
      <c r="S53" s="67" t="str">
        <f t="shared" si="9"/>
        <v/>
      </c>
      <c r="T53" s="67">
        <f t="shared" si="10"/>
        <v>0</v>
      </c>
    </row>
    <row r="54" spans="1:20">
      <c r="A54" s="38">
        <v>50</v>
      </c>
      <c r="B54" s="67"/>
      <c r="C54" s="189"/>
      <c r="D54" s="190"/>
      <c r="E54" s="67"/>
      <c r="F54" s="67"/>
      <c r="G54" s="67"/>
      <c r="H54" s="67"/>
      <c r="I54" s="67"/>
      <c r="J54" s="262">
        <f t="shared" si="1"/>
        <v>0</v>
      </c>
      <c r="K54" s="67">
        <f t="shared" si="3"/>
        <v>0</v>
      </c>
      <c r="L54" s="67">
        <f t="shared" si="4"/>
        <v>0</v>
      </c>
      <c r="M54" s="67">
        <f t="shared" si="5"/>
        <v>0</v>
      </c>
      <c r="N54" s="67">
        <f t="shared" si="6"/>
        <v>0</v>
      </c>
      <c r="O54" s="67">
        <f t="shared" si="7"/>
        <v>0</v>
      </c>
      <c r="P54" s="67">
        <f t="shared" si="8"/>
        <v>0</v>
      </c>
      <c r="Q54" s="67"/>
      <c r="R54" s="67"/>
      <c r="S54" s="67" t="str">
        <f t="shared" si="9"/>
        <v/>
      </c>
      <c r="T54" s="67">
        <f t="shared" si="10"/>
        <v>0</v>
      </c>
    </row>
    <row r="55" spans="1:20">
      <c r="A55" s="38">
        <v>51</v>
      </c>
      <c r="B55" s="67"/>
      <c r="C55" s="189"/>
      <c r="D55" s="190"/>
      <c r="E55" s="67"/>
      <c r="F55" s="67"/>
      <c r="G55" s="67"/>
      <c r="H55" s="67"/>
      <c r="I55" s="67"/>
      <c r="J55" s="262">
        <f t="shared" si="1"/>
        <v>0</v>
      </c>
      <c r="K55" s="67">
        <f t="shared" si="3"/>
        <v>0</v>
      </c>
      <c r="L55" s="67">
        <f t="shared" si="4"/>
        <v>0</v>
      </c>
      <c r="M55" s="67">
        <f t="shared" si="5"/>
        <v>0</v>
      </c>
      <c r="N55" s="67">
        <f t="shared" si="6"/>
        <v>0</v>
      </c>
      <c r="O55" s="67">
        <f t="shared" si="7"/>
        <v>0</v>
      </c>
      <c r="P55" s="67">
        <f t="shared" si="8"/>
        <v>0</v>
      </c>
      <c r="Q55" s="67"/>
      <c r="R55" s="67"/>
      <c r="S55" s="67" t="str">
        <f t="shared" si="9"/>
        <v/>
      </c>
      <c r="T55" s="67">
        <f t="shared" si="10"/>
        <v>0</v>
      </c>
    </row>
    <row r="56" spans="1:20">
      <c r="A56" s="38">
        <v>52</v>
      </c>
      <c r="B56" s="67"/>
      <c r="C56" s="189"/>
      <c r="D56" s="190"/>
      <c r="E56" s="67"/>
      <c r="F56" s="67"/>
      <c r="G56" s="67"/>
      <c r="H56" s="67"/>
      <c r="I56" s="67"/>
      <c r="J56" s="262">
        <f t="shared" si="1"/>
        <v>0</v>
      </c>
      <c r="K56" s="67">
        <f t="shared" si="3"/>
        <v>0</v>
      </c>
      <c r="L56" s="67">
        <f t="shared" si="4"/>
        <v>0</v>
      </c>
      <c r="M56" s="67">
        <f t="shared" si="5"/>
        <v>0</v>
      </c>
      <c r="N56" s="67">
        <f t="shared" si="6"/>
        <v>0</v>
      </c>
      <c r="O56" s="67">
        <f t="shared" si="7"/>
        <v>0</v>
      </c>
      <c r="P56" s="67">
        <f t="shared" si="8"/>
        <v>0</v>
      </c>
      <c r="Q56" s="67"/>
      <c r="R56" s="67"/>
      <c r="S56" s="67" t="str">
        <f t="shared" si="9"/>
        <v/>
      </c>
      <c r="T56" s="67">
        <f t="shared" si="10"/>
        <v>0</v>
      </c>
    </row>
    <row r="57" spans="1:20">
      <c r="A57" s="38">
        <v>53</v>
      </c>
      <c r="B57" s="67"/>
      <c r="C57" s="189"/>
      <c r="D57" s="190"/>
      <c r="E57" s="67"/>
      <c r="F57" s="67"/>
      <c r="G57" s="67"/>
      <c r="H57" s="67"/>
      <c r="I57" s="67"/>
      <c r="J57" s="262">
        <f t="shared" si="1"/>
        <v>0</v>
      </c>
      <c r="K57" s="67">
        <f t="shared" si="3"/>
        <v>0</v>
      </c>
      <c r="L57" s="67">
        <f t="shared" si="4"/>
        <v>0</v>
      </c>
      <c r="M57" s="67">
        <f t="shared" si="5"/>
        <v>0</v>
      </c>
      <c r="N57" s="67">
        <f t="shared" si="6"/>
        <v>0</v>
      </c>
      <c r="O57" s="67">
        <f t="shared" si="7"/>
        <v>0</v>
      </c>
      <c r="P57" s="67">
        <f t="shared" si="8"/>
        <v>0</v>
      </c>
      <c r="Q57" s="67"/>
      <c r="R57" s="67"/>
      <c r="S57" s="67" t="str">
        <f t="shared" si="9"/>
        <v/>
      </c>
      <c r="T57" s="67">
        <f t="shared" si="10"/>
        <v>0</v>
      </c>
    </row>
    <row r="58" spans="1:20">
      <c r="A58" s="38">
        <v>54</v>
      </c>
      <c r="B58" s="67"/>
      <c r="C58" s="189"/>
      <c r="D58" s="190"/>
      <c r="E58" s="67"/>
      <c r="F58" s="67"/>
      <c r="G58" s="67"/>
      <c r="H58" s="67"/>
      <c r="I58" s="67"/>
      <c r="J58" s="262">
        <f t="shared" si="1"/>
        <v>0</v>
      </c>
      <c r="K58" s="67">
        <f t="shared" si="3"/>
        <v>0</v>
      </c>
      <c r="L58" s="67">
        <f t="shared" si="4"/>
        <v>0</v>
      </c>
      <c r="M58" s="67">
        <f t="shared" si="5"/>
        <v>0</v>
      </c>
      <c r="N58" s="67">
        <f t="shared" si="6"/>
        <v>0</v>
      </c>
      <c r="O58" s="67">
        <f t="shared" si="7"/>
        <v>0</v>
      </c>
      <c r="P58" s="67">
        <f t="shared" si="8"/>
        <v>0</v>
      </c>
      <c r="Q58" s="67"/>
      <c r="R58" s="67"/>
      <c r="S58" s="67" t="str">
        <f t="shared" si="9"/>
        <v/>
      </c>
      <c r="T58" s="67">
        <f t="shared" si="10"/>
        <v>0</v>
      </c>
    </row>
    <row r="59" spans="1:20">
      <c r="A59" s="38">
        <v>55</v>
      </c>
      <c r="B59" s="67"/>
      <c r="C59" s="189"/>
      <c r="D59" s="190"/>
      <c r="E59" s="67"/>
      <c r="F59" s="67"/>
      <c r="G59" s="67"/>
      <c r="H59" s="67"/>
      <c r="I59" s="67"/>
      <c r="J59" s="262">
        <f t="shared" si="1"/>
        <v>0</v>
      </c>
      <c r="K59" s="67">
        <f t="shared" si="3"/>
        <v>0</v>
      </c>
      <c r="L59" s="67">
        <f t="shared" si="4"/>
        <v>0</v>
      </c>
      <c r="M59" s="67">
        <f t="shared" si="5"/>
        <v>0</v>
      </c>
      <c r="N59" s="67">
        <f t="shared" si="6"/>
        <v>0</v>
      </c>
      <c r="O59" s="67">
        <f t="shared" si="7"/>
        <v>0</v>
      </c>
      <c r="P59" s="67">
        <f t="shared" si="8"/>
        <v>0</v>
      </c>
      <c r="Q59" s="67"/>
      <c r="R59" s="67"/>
      <c r="S59" s="67" t="str">
        <f t="shared" si="9"/>
        <v/>
      </c>
      <c r="T59" s="67">
        <f t="shared" si="10"/>
        <v>0</v>
      </c>
    </row>
    <row r="60" spans="1:20">
      <c r="A60" s="38">
        <v>56</v>
      </c>
      <c r="B60" s="67"/>
      <c r="C60" s="189"/>
      <c r="D60" s="190"/>
      <c r="E60" s="67"/>
      <c r="F60" s="67"/>
      <c r="G60" s="67"/>
      <c r="H60" s="67"/>
      <c r="I60" s="67"/>
      <c r="J60" s="262">
        <f t="shared" si="1"/>
        <v>0</v>
      </c>
      <c r="K60" s="67">
        <f t="shared" si="3"/>
        <v>0</v>
      </c>
      <c r="L60" s="67">
        <f t="shared" si="4"/>
        <v>0</v>
      </c>
      <c r="M60" s="67">
        <f t="shared" si="5"/>
        <v>0</v>
      </c>
      <c r="N60" s="67">
        <f t="shared" si="6"/>
        <v>0</v>
      </c>
      <c r="O60" s="67">
        <f t="shared" si="7"/>
        <v>0</v>
      </c>
      <c r="P60" s="67">
        <f t="shared" si="8"/>
        <v>0</v>
      </c>
      <c r="Q60" s="67"/>
      <c r="R60" s="67"/>
      <c r="S60" s="67" t="str">
        <f t="shared" si="9"/>
        <v/>
      </c>
      <c r="T60" s="67">
        <f t="shared" si="10"/>
        <v>0</v>
      </c>
    </row>
    <row r="61" spans="1:20">
      <c r="A61" s="38">
        <v>57</v>
      </c>
      <c r="B61" s="67"/>
      <c r="C61" s="189"/>
      <c r="D61" s="190"/>
      <c r="E61" s="67"/>
      <c r="F61" s="67"/>
      <c r="G61" s="67"/>
      <c r="H61" s="67"/>
      <c r="I61" s="67"/>
      <c r="J61" s="262">
        <f t="shared" si="1"/>
        <v>0</v>
      </c>
      <c r="K61" s="67">
        <f t="shared" si="3"/>
        <v>0</v>
      </c>
      <c r="L61" s="67">
        <f t="shared" si="4"/>
        <v>0</v>
      </c>
      <c r="M61" s="67">
        <f t="shared" si="5"/>
        <v>0</v>
      </c>
      <c r="N61" s="67">
        <f t="shared" si="6"/>
        <v>0</v>
      </c>
      <c r="O61" s="67">
        <f t="shared" si="7"/>
        <v>0</v>
      </c>
      <c r="P61" s="67">
        <f t="shared" si="8"/>
        <v>0</v>
      </c>
      <c r="Q61" s="67"/>
      <c r="R61" s="67"/>
      <c r="S61" s="67" t="str">
        <f t="shared" si="9"/>
        <v/>
      </c>
      <c r="T61" s="67">
        <f t="shared" si="10"/>
        <v>0</v>
      </c>
    </row>
    <row r="62" spans="1:20">
      <c r="A62" s="38">
        <v>58</v>
      </c>
      <c r="B62" s="67"/>
      <c r="C62" s="189"/>
      <c r="D62" s="190"/>
      <c r="E62" s="67"/>
      <c r="F62" s="67"/>
      <c r="G62" s="67"/>
      <c r="H62" s="67"/>
      <c r="I62" s="67"/>
      <c r="J62" s="262">
        <f t="shared" si="1"/>
        <v>0</v>
      </c>
      <c r="K62" s="67">
        <f t="shared" si="3"/>
        <v>0</v>
      </c>
      <c r="L62" s="67">
        <f t="shared" si="4"/>
        <v>0</v>
      </c>
      <c r="M62" s="67">
        <f t="shared" si="5"/>
        <v>0</v>
      </c>
      <c r="N62" s="67">
        <f t="shared" si="6"/>
        <v>0</v>
      </c>
      <c r="O62" s="67">
        <f t="shared" si="7"/>
        <v>0</v>
      </c>
      <c r="P62" s="67">
        <f t="shared" si="8"/>
        <v>0</v>
      </c>
      <c r="Q62" s="67"/>
      <c r="R62" s="67"/>
      <c r="S62" s="67" t="str">
        <f t="shared" si="9"/>
        <v/>
      </c>
      <c r="T62" s="67">
        <f t="shared" si="10"/>
        <v>0</v>
      </c>
    </row>
    <row r="63" spans="1:20">
      <c r="A63" s="38">
        <v>59</v>
      </c>
      <c r="B63" s="67"/>
      <c r="C63" s="189"/>
      <c r="D63" s="190"/>
      <c r="E63" s="67"/>
      <c r="F63" s="67"/>
      <c r="G63" s="67"/>
      <c r="H63" s="67"/>
      <c r="I63" s="67"/>
      <c r="J63" s="262">
        <f t="shared" si="1"/>
        <v>0</v>
      </c>
      <c r="K63" s="67">
        <f t="shared" si="3"/>
        <v>0</v>
      </c>
      <c r="L63" s="67">
        <f t="shared" si="4"/>
        <v>0</v>
      </c>
      <c r="M63" s="67">
        <f t="shared" si="5"/>
        <v>0</v>
      </c>
      <c r="N63" s="67">
        <f t="shared" si="6"/>
        <v>0</v>
      </c>
      <c r="O63" s="67">
        <f t="shared" si="7"/>
        <v>0</v>
      </c>
      <c r="P63" s="67">
        <f t="shared" si="8"/>
        <v>0</v>
      </c>
      <c r="Q63" s="67"/>
      <c r="R63" s="67"/>
      <c r="S63" s="67" t="str">
        <f t="shared" si="9"/>
        <v/>
      </c>
      <c r="T63" s="67">
        <f t="shared" si="10"/>
        <v>0</v>
      </c>
    </row>
    <row r="64" spans="1:20">
      <c r="A64" s="38">
        <v>60</v>
      </c>
      <c r="B64" s="67"/>
      <c r="C64" s="189"/>
      <c r="D64" s="190"/>
      <c r="E64" s="67"/>
      <c r="F64" s="67"/>
      <c r="G64" s="67"/>
      <c r="H64" s="67"/>
      <c r="I64" s="67"/>
      <c r="J64" s="262">
        <f t="shared" si="1"/>
        <v>0</v>
      </c>
      <c r="K64" s="67">
        <f t="shared" si="3"/>
        <v>0</v>
      </c>
      <c r="L64" s="67">
        <f t="shared" si="4"/>
        <v>0</v>
      </c>
      <c r="M64" s="67">
        <f t="shared" si="5"/>
        <v>0</v>
      </c>
      <c r="N64" s="67">
        <f t="shared" si="6"/>
        <v>0</v>
      </c>
      <c r="O64" s="67">
        <f t="shared" si="7"/>
        <v>0</v>
      </c>
      <c r="P64" s="67">
        <f t="shared" si="8"/>
        <v>0</v>
      </c>
      <c r="Q64" s="67"/>
      <c r="R64" s="67"/>
      <c r="S64" s="67" t="str">
        <f t="shared" si="9"/>
        <v/>
      </c>
      <c r="T64" s="67">
        <f t="shared" si="10"/>
        <v>0</v>
      </c>
    </row>
    <row r="65" spans="1:20">
      <c r="A65" s="38">
        <v>61</v>
      </c>
      <c r="B65" s="67"/>
      <c r="C65" s="189"/>
      <c r="D65" s="190"/>
      <c r="E65" s="67"/>
      <c r="F65" s="67"/>
      <c r="G65" s="67"/>
      <c r="H65" s="67"/>
      <c r="I65" s="67"/>
      <c r="J65" s="262">
        <f t="shared" si="1"/>
        <v>0</v>
      </c>
      <c r="K65" s="67">
        <f t="shared" si="3"/>
        <v>0</v>
      </c>
      <c r="L65" s="67">
        <f t="shared" si="4"/>
        <v>0</v>
      </c>
      <c r="M65" s="67">
        <f t="shared" si="5"/>
        <v>0</v>
      </c>
      <c r="N65" s="67">
        <f t="shared" si="6"/>
        <v>0</v>
      </c>
      <c r="O65" s="67">
        <f t="shared" si="7"/>
        <v>0</v>
      </c>
      <c r="P65" s="67">
        <f t="shared" si="8"/>
        <v>0</v>
      </c>
      <c r="Q65" s="67"/>
      <c r="R65" s="67"/>
      <c r="S65" s="67" t="str">
        <f t="shared" si="9"/>
        <v/>
      </c>
      <c r="T65" s="67">
        <f t="shared" si="10"/>
        <v>0</v>
      </c>
    </row>
    <row r="66" spans="1:20">
      <c r="A66" s="38">
        <v>62</v>
      </c>
      <c r="B66" s="67"/>
      <c r="C66" s="189"/>
      <c r="D66" s="190"/>
      <c r="E66" s="67"/>
      <c r="F66" s="67"/>
      <c r="G66" s="67"/>
      <c r="H66" s="67"/>
      <c r="I66" s="67"/>
      <c r="J66" s="262">
        <f t="shared" si="1"/>
        <v>0</v>
      </c>
      <c r="K66" s="67">
        <f t="shared" si="3"/>
        <v>0</v>
      </c>
      <c r="L66" s="67">
        <f t="shared" si="4"/>
        <v>0</v>
      </c>
      <c r="M66" s="67">
        <f t="shared" si="5"/>
        <v>0</v>
      </c>
      <c r="N66" s="67">
        <f t="shared" si="6"/>
        <v>0</v>
      </c>
      <c r="O66" s="67">
        <f t="shared" si="7"/>
        <v>0</v>
      </c>
      <c r="P66" s="67">
        <f t="shared" si="8"/>
        <v>0</v>
      </c>
      <c r="Q66" s="67"/>
      <c r="R66" s="67"/>
      <c r="S66" s="67" t="str">
        <f t="shared" si="9"/>
        <v/>
      </c>
      <c r="T66" s="67">
        <f t="shared" si="10"/>
        <v>0</v>
      </c>
    </row>
    <row r="67" spans="1:20">
      <c r="A67" s="38">
        <v>63</v>
      </c>
      <c r="B67" s="67"/>
      <c r="C67" s="189"/>
      <c r="D67" s="190"/>
      <c r="E67" s="67"/>
      <c r="F67" s="67"/>
      <c r="G67" s="67"/>
      <c r="H67" s="67"/>
      <c r="I67" s="67"/>
      <c r="J67" s="262">
        <f t="shared" si="1"/>
        <v>0</v>
      </c>
      <c r="K67" s="67">
        <f t="shared" si="3"/>
        <v>0</v>
      </c>
      <c r="L67" s="67">
        <f t="shared" si="4"/>
        <v>0</v>
      </c>
      <c r="M67" s="67">
        <f t="shared" si="5"/>
        <v>0</v>
      </c>
      <c r="N67" s="67">
        <f t="shared" si="6"/>
        <v>0</v>
      </c>
      <c r="O67" s="67">
        <f t="shared" si="7"/>
        <v>0</v>
      </c>
      <c r="P67" s="67">
        <f t="shared" si="8"/>
        <v>0</v>
      </c>
      <c r="Q67" s="67"/>
      <c r="R67" s="67"/>
      <c r="S67" s="67" t="str">
        <f t="shared" si="9"/>
        <v/>
      </c>
      <c r="T67" s="67">
        <f t="shared" si="10"/>
        <v>0</v>
      </c>
    </row>
    <row r="68" spans="1:20">
      <c r="A68" s="38">
        <v>64</v>
      </c>
      <c r="B68" s="67"/>
      <c r="C68" s="189"/>
      <c r="D68" s="190"/>
      <c r="E68" s="67"/>
      <c r="F68" s="67"/>
      <c r="G68" s="67"/>
      <c r="H68" s="67"/>
      <c r="I68" s="67"/>
      <c r="J68" s="262">
        <f t="shared" si="1"/>
        <v>0</v>
      </c>
      <c r="K68" s="67">
        <f t="shared" si="3"/>
        <v>0</v>
      </c>
      <c r="L68" s="67">
        <f t="shared" si="4"/>
        <v>0</v>
      </c>
      <c r="M68" s="67">
        <f t="shared" si="5"/>
        <v>0</v>
      </c>
      <c r="N68" s="67">
        <f t="shared" si="6"/>
        <v>0</v>
      </c>
      <c r="O68" s="67">
        <f t="shared" si="7"/>
        <v>0</v>
      </c>
      <c r="P68" s="67">
        <f t="shared" si="8"/>
        <v>0</v>
      </c>
      <c r="Q68" s="67"/>
      <c r="R68" s="67"/>
      <c r="S68" s="67" t="str">
        <f t="shared" si="9"/>
        <v/>
      </c>
      <c r="T68" s="67">
        <f t="shared" si="10"/>
        <v>0</v>
      </c>
    </row>
    <row r="69" spans="1:20">
      <c r="A69" s="38">
        <v>65</v>
      </c>
      <c r="B69" s="67"/>
      <c r="C69" s="189"/>
      <c r="D69" s="190"/>
      <c r="E69" s="67"/>
      <c r="F69" s="67"/>
      <c r="G69" s="67"/>
      <c r="H69" s="67"/>
      <c r="I69" s="67"/>
      <c r="J69" s="262">
        <f t="shared" ref="J69:J104" si="11">B69</f>
        <v>0</v>
      </c>
      <c r="K69" s="67">
        <f t="shared" si="3"/>
        <v>0</v>
      </c>
      <c r="L69" s="67">
        <f t="shared" si="4"/>
        <v>0</v>
      </c>
      <c r="M69" s="67">
        <f t="shared" si="5"/>
        <v>0</v>
      </c>
      <c r="N69" s="67">
        <f t="shared" si="6"/>
        <v>0</v>
      </c>
      <c r="O69" s="67">
        <f t="shared" si="7"/>
        <v>0</v>
      </c>
      <c r="P69" s="67">
        <f t="shared" si="8"/>
        <v>0</v>
      </c>
      <c r="Q69" s="67"/>
      <c r="R69" s="67"/>
      <c r="S69" s="67" t="str">
        <f t="shared" si="9"/>
        <v/>
      </c>
      <c r="T69" s="67">
        <f t="shared" si="10"/>
        <v>0</v>
      </c>
    </row>
    <row r="70" spans="1:20">
      <c r="A70" s="38">
        <v>66</v>
      </c>
      <c r="B70" s="67"/>
      <c r="C70" s="189"/>
      <c r="D70" s="190"/>
      <c r="E70" s="67"/>
      <c r="F70" s="67"/>
      <c r="G70" s="67"/>
      <c r="H70" s="67"/>
      <c r="I70" s="67"/>
      <c r="J70" s="262">
        <f t="shared" si="11"/>
        <v>0</v>
      </c>
      <c r="K70" s="67">
        <f t="shared" ref="K70:K104" si="12">C70</f>
        <v>0</v>
      </c>
      <c r="L70" s="67">
        <f t="shared" ref="L70:L104" si="13">D70</f>
        <v>0</v>
      </c>
      <c r="M70" s="67">
        <f t="shared" ref="M70:M104" si="14">E70</f>
        <v>0</v>
      </c>
      <c r="N70" s="67">
        <f t="shared" ref="N70:N104" si="15">F70</f>
        <v>0</v>
      </c>
      <c r="O70" s="67">
        <f t="shared" ref="O70:O103" si="16">G70</f>
        <v>0</v>
      </c>
      <c r="P70" s="67">
        <f t="shared" ref="P70:P104" si="17">H70</f>
        <v>0</v>
      </c>
      <c r="Q70" s="67"/>
      <c r="R70" s="67"/>
      <c r="S70" s="67" t="str">
        <f t="shared" ref="S70:S104" si="18">_xlfn.IFS(Q70&gt;P70,"KO : Le montant retenu est supérieur au montant présenté.",P70=0,"",Q70=P70,"OK",Q70&lt;P70,"Montant instruit inférieur au montant présenté.")</f>
        <v/>
      </c>
      <c r="T70" s="67">
        <f t="shared" ref="T70:T104" si="19">P70-Q70</f>
        <v>0</v>
      </c>
    </row>
    <row r="71" spans="1:20">
      <c r="A71" s="38">
        <v>67</v>
      </c>
      <c r="B71" s="67"/>
      <c r="C71" s="189"/>
      <c r="D71" s="190"/>
      <c r="E71" s="67"/>
      <c r="F71" s="67"/>
      <c r="G71" s="67"/>
      <c r="H71" s="67"/>
      <c r="I71" s="67"/>
      <c r="J71" s="262">
        <f t="shared" si="11"/>
        <v>0</v>
      </c>
      <c r="K71" s="67">
        <f t="shared" si="12"/>
        <v>0</v>
      </c>
      <c r="L71" s="67">
        <f t="shared" si="13"/>
        <v>0</v>
      </c>
      <c r="M71" s="67">
        <f t="shared" si="14"/>
        <v>0</v>
      </c>
      <c r="N71" s="67">
        <f t="shared" si="15"/>
        <v>0</v>
      </c>
      <c r="O71" s="67">
        <f t="shared" si="16"/>
        <v>0</v>
      </c>
      <c r="P71" s="67">
        <f t="shared" si="17"/>
        <v>0</v>
      </c>
      <c r="Q71" s="67"/>
      <c r="R71" s="67"/>
      <c r="S71" s="67" t="str">
        <f t="shared" si="18"/>
        <v/>
      </c>
      <c r="T71" s="67">
        <f t="shared" si="19"/>
        <v>0</v>
      </c>
    </row>
    <row r="72" spans="1:20">
      <c r="A72" s="38">
        <v>68</v>
      </c>
      <c r="B72" s="67"/>
      <c r="C72" s="189"/>
      <c r="D72" s="190"/>
      <c r="E72" s="67"/>
      <c r="F72" s="67"/>
      <c r="G72" s="67"/>
      <c r="H72" s="67"/>
      <c r="I72" s="67"/>
      <c r="J72" s="262">
        <f t="shared" si="11"/>
        <v>0</v>
      </c>
      <c r="K72" s="67">
        <f t="shared" si="12"/>
        <v>0</v>
      </c>
      <c r="L72" s="67">
        <f t="shared" si="13"/>
        <v>0</v>
      </c>
      <c r="M72" s="67">
        <f t="shared" si="14"/>
        <v>0</v>
      </c>
      <c r="N72" s="67">
        <f t="shared" si="15"/>
        <v>0</v>
      </c>
      <c r="O72" s="67">
        <f t="shared" si="16"/>
        <v>0</v>
      </c>
      <c r="P72" s="67">
        <f t="shared" si="17"/>
        <v>0</v>
      </c>
      <c r="Q72" s="67"/>
      <c r="R72" s="67"/>
      <c r="S72" s="67" t="str">
        <f t="shared" si="18"/>
        <v/>
      </c>
      <c r="T72" s="67">
        <f t="shared" si="19"/>
        <v>0</v>
      </c>
    </row>
    <row r="73" spans="1:20">
      <c r="A73" s="38">
        <v>69</v>
      </c>
      <c r="B73" s="67"/>
      <c r="C73" s="189"/>
      <c r="D73" s="190"/>
      <c r="E73" s="67"/>
      <c r="F73" s="67"/>
      <c r="G73" s="67"/>
      <c r="H73" s="67"/>
      <c r="I73" s="67"/>
      <c r="J73" s="262">
        <f t="shared" si="11"/>
        <v>0</v>
      </c>
      <c r="K73" s="67">
        <f t="shared" si="12"/>
        <v>0</v>
      </c>
      <c r="L73" s="67">
        <f t="shared" si="13"/>
        <v>0</v>
      </c>
      <c r="M73" s="67">
        <f t="shared" si="14"/>
        <v>0</v>
      </c>
      <c r="N73" s="67">
        <f t="shared" si="15"/>
        <v>0</v>
      </c>
      <c r="O73" s="67">
        <f t="shared" si="16"/>
        <v>0</v>
      </c>
      <c r="P73" s="67">
        <f t="shared" si="17"/>
        <v>0</v>
      </c>
      <c r="Q73" s="67"/>
      <c r="R73" s="67"/>
      <c r="S73" s="67" t="str">
        <f t="shared" si="18"/>
        <v/>
      </c>
      <c r="T73" s="67">
        <f t="shared" si="19"/>
        <v>0</v>
      </c>
    </row>
    <row r="74" spans="1:20">
      <c r="A74" s="38">
        <v>70</v>
      </c>
      <c r="B74" s="67"/>
      <c r="C74" s="189"/>
      <c r="D74" s="190"/>
      <c r="E74" s="67"/>
      <c r="F74" s="67"/>
      <c r="G74" s="67"/>
      <c r="H74" s="67"/>
      <c r="I74" s="67"/>
      <c r="J74" s="262">
        <f t="shared" si="11"/>
        <v>0</v>
      </c>
      <c r="K74" s="67">
        <f t="shared" si="12"/>
        <v>0</v>
      </c>
      <c r="L74" s="67">
        <f t="shared" si="13"/>
        <v>0</v>
      </c>
      <c r="M74" s="67">
        <f t="shared" si="14"/>
        <v>0</v>
      </c>
      <c r="N74" s="67">
        <f t="shared" si="15"/>
        <v>0</v>
      </c>
      <c r="O74" s="67">
        <f t="shared" si="16"/>
        <v>0</v>
      </c>
      <c r="P74" s="67">
        <f t="shared" si="17"/>
        <v>0</v>
      </c>
      <c r="Q74" s="67"/>
      <c r="R74" s="67"/>
      <c r="S74" s="67" t="str">
        <f t="shared" si="18"/>
        <v/>
      </c>
      <c r="T74" s="67">
        <f t="shared" si="19"/>
        <v>0</v>
      </c>
    </row>
    <row r="75" spans="1:20">
      <c r="A75" s="38">
        <v>71</v>
      </c>
      <c r="B75" s="67"/>
      <c r="C75" s="189"/>
      <c r="D75" s="190"/>
      <c r="E75" s="67"/>
      <c r="F75" s="67"/>
      <c r="G75" s="67"/>
      <c r="H75" s="67"/>
      <c r="I75" s="67"/>
      <c r="J75" s="262">
        <f t="shared" si="11"/>
        <v>0</v>
      </c>
      <c r="K75" s="67">
        <f t="shared" si="12"/>
        <v>0</v>
      </c>
      <c r="L75" s="67">
        <f t="shared" si="13"/>
        <v>0</v>
      </c>
      <c r="M75" s="67">
        <f t="shared" si="14"/>
        <v>0</v>
      </c>
      <c r="N75" s="67">
        <f t="shared" si="15"/>
        <v>0</v>
      </c>
      <c r="O75" s="67">
        <f t="shared" si="16"/>
        <v>0</v>
      </c>
      <c r="P75" s="67">
        <f t="shared" si="17"/>
        <v>0</v>
      </c>
      <c r="Q75" s="67"/>
      <c r="R75" s="67"/>
      <c r="S75" s="67" t="str">
        <f t="shared" si="18"/>
        <v/>
      </c>
      <c r="T75" s="67">
        <f t="shared" si="19"/>
        <v>0</v>
      </c>
    </row>
    <row r="76" spans="1:20">
      <c r="A76" s="38">
        <v>72</v>
      </c>
      <c r="B76" s="67"/>
      <c r="C76" s="189"/>
      <c r="D76" s="190"/>
      <c r="E76" s="67"/>
      <c r="F76" s="67"/>
      <c r="G76" s="67"/>
      <c r="H76" s="67"/>
      <c r="I76" s="67"/>
      <c r="J76" s="262">
        <f t="shared" si="11"/>
        <v>0</v>
      </c>
      <c r="K76" s="67">
        <f t="shared" si="12"/>
        <v>0</v>
      </c>
      <c r="L76" s="67">
        <f t="shared" si="13"/>
        <v>0</v>
      </c>
      <c r="M76" s="67">
        <f t="shared" si="14"/>
        <v>0</v>
      </c>
      <c r="N76" s="67">
        <f t="shared" si="15"/>
        <v>0</v>
      </c>
      <c r="O76" s="67">
        <f t="shared" si="16"/>
        <v>0</v>
      </c>
      <c r="P76" s="67">
        <f t="shared" si="17"/>
        <v>0</v>
      </c>
      <c r="Q76" s="67"/>
      <c r="R76" s="67"/>
      <c r="S76" s="67" t="str">
        <f t="shared" si="18"/>
        <v/>
      </c>
      <c r="T76" s="67">
        <f t="shared" si="19"/>
        <v>0</v>
      </c>
    </row>
    <row r="77" spans="1:20">
      <c r="A77" s="38">
        <v>73</v>
      </c>
      <c r="B77" s="67"/>
      <c r="C77" s="189"/>
      <c r="D77" s="190"/>
      <c r="E77" s="67"/>
      <c r="F77" s="67"/>
      <c r="G77" s="67"/>
      <c r="H77" s="67"/>
      <c r="I77" s="67"/>
      <c r="J77" s="262">
        <f t="shared" si="11"/>
        <v>0</v>
      </c>
      <c r="K77" s="67">
        <f t="shared" si="12"/>
        <v>0</v>
      </c>
      <c r="L77" s="67">
        <f t="shared" si="13"/>
        <v>0</v>
      </c>
      <c r="M77" s="67">
        <f t="shared" si="14"/>
        <v>0</v>
      </c>
      <c r="N77" s="67">
        <f t="shared" si="15"/>
        <v>0</v>
      </c>
      <c r="O77" s="67">
        <f t="shared" si="16"/>
        <v>0</v>
      </c>
      <c r="P77" s="67">
        <f t="shared" si="17"/>
        <v>0</v>
      </c>
      <c r="Q77" s="67"/>
      <c r="R77" s="67"/>
      <c r="S77" s="67" t="str">
        <f t="shared" si="18"/>
        <v/>
      </c>
      <c r="T77" s="67">
        <f t="shared" si="19"/>
        <v>0</v>
      </c>
    </row>
    <row r="78" spans="1:20">
      <c r="A78" s="38">
        <v>74</v>
      </c>
      <c r="B78" s="67"/>
      <c r="C78" s="189"/>
      <c r="D78" s="190"/>
      <c r="E78" s="67"/>
      <c r="F78" s="67"/>
      <c r="G78" s="67"/>
      <c r="H78" s="67"/>
      <c r="I78" s="67"/>
      <c r="J78" s="262">
        <f t="shared" si="11"/>
        <v>0</v>
      </c>
      <c r="K78" s="67">
        <f t="shared" si="12"/>
        <v>0</v>
      </c>
      <c r="L78" s="67">
        <f t="shared" si="13"/>
        <v>0</v>
      </c>
      <c r="M78" s="67">
        <f t="shared" si="14"/>
        <v>0</v>
      </c>
      <c r="N78" s="67">
        <f t="shared" si="15"/>
        <v>0</v>
      </c>
      <c r="O78" s="67">
        <f t="shared" si="16"/>
        <v>0</v>
      </c>
      <c r="P78" s="67">
        <f t="shared" si="17"/>
        <v>0</v>
      </c>
      <c r="Q78" s="67"/>
      <c r="R78" s="67"/>
      <c r="S78" s="67" t="str">
        <f t="shared" si="18"/>
        <v/>
      </c>
      <c r="T78" s="67">
        <f t="shared" si="19"/>
        <v>0</v>
      </c>
    </row>
    <row r="79" spans="1:20">
      <c r="A79" s="38">
        <v>75</v>
      </c>
      <c r="B79" s="67"/>
      <c r="C79" s="189"/>
      <c r="D79" s="190"/>
      <c r="E79" s="67"/>
      <c r="F79" s="67"/>
      <c r="G79" s="67"/>
      <c r="H79" s="67"/>
      <c r="I79" s="67"/>
      <c r="J79" s="262">
        <f t="shared" si="11"/>
        <v>0</v>
      </c>
      <c r="K79" s="67">
        <f t="shared" si="12"/>
        <v>0</v>
      </c>
      <c r="L79" s="67">
        <f t="shared" si="13"/>
        <v>0</v>
      </c>
      <c r="M79" s="67">
        <f t="shared" si="14"/>
        <v>0</v>
      </c>
      <c r="N79" s="67">
        <f t="shared" si="15"/>
        <v>0</v>
      </c>
      <c r="O79" s="67">
        <f t="shared" si="16"/>
        <v>0</v>
      </c>
      <c r="P79" s="67">
        <f t="shared" si="17"/>
        <v>0</v>
      </c>
      <c r="Q79" s="67"/>
      <c r="R79" s="67"/>
      <c r="S79" s="67" t="str">
        <f t="shared" si="18"/>
        <v/>
      </c>
      <c r="T79" s="67">
        <f t="shared" si="19"/>
        <v>0</v>
      </c>
    </row>
    <row r="80" spans="1:20">
      <c r="A80" s="38">
        <v>76</v>
      </c>
      <c r="B80" s="67"/>
      <c r="C80" s="189"/>
      <c r="D80" s="190"/>
      <c r="E80" s="67"/>
      <c r="F80" s="67"/>
      <c r="G80" s="67"/>
      <c r="H80" s="67"/>
      <c r="I80" s="67"/>
      <c r="J80" s="262">
        <f t="shared" si="11"/>
        <v>0</v>
      </c>
      <c r="K80" s="67">
        <f t="shared" si="12"/>
        <v>0</v>
      </c>
      <c r="L80" s="67">
        <f t="shared" si="13"/>
        <v>0</v>
      </c>
      <c r="M80" s="67">
        <f t="shared" si="14"/>
        <v>0</v>
      </c>
      <c r="N80" s="67">
        <f t="shared" si="15"/>
        <v>0</v>
      </c>
      <c r="O80" s="67">
        <f t="shared" si="16"/>
        <v>0</v>
      </c>
      <c r="P80" s="67">
        <f t="shared" si="17"/>
        <v>0</v>
      </c>
      <c r="Q80" s="67"/>
      <c r="R80" s="67"/>
      <c r="S80" s="67" t="str">
        <f t="shared" si="18"/>
        <v/>
      </c>
      <c r="T80" s="67">
        <f t="shared" si="19"/>
        <v>0</v>
      </c>
    </row>
    <row r="81" spans="1:20">
      <c r="A81" s="38">
        <v>77</v>
      </c>
      <c r="B81" s="67"/>
      <c r="C81" s="189"/>
      <c r="D81" s="190"/>
      <c r="E81" s="67"/>
      <c r="F81" s="67"/>
      <c r="G81" s="67"/>
      <c r="H81" s="67"/>
      <c r="I81" s="67"/>
      <c r="J81" s="262">
        <f t="shared" si="11"/>
        <v>0</v>
      </c>
      <c r="K81" s="67">
        <f t="shared" si="12"/>
        <v>0</v>
      </c>
      <c r="L81" s="67">
        <f t="shared" si="13"/>
        <v>0</v>
      </c>
      <c r="M81" s="67">
        <f t="shared" si="14"/>
        <v>0</v>
      </c>
      <c r="N81" s="67">
        <f t="shared" si="15"/>
        <v>0</v>
      </c>
      <c r="O81" s="67">
        <f t="shared" si="16"/>
        <v>0</v>
      </c>
      <c r="P81" s="67">
        <f t="shared" si="17"/>
        <v>0</v>
      </c>
      <c r="Q81" s="67"/>
      <c r="R81" s="67"/>
      <c r="S81" s="67" t="str">
        <f t="shared" si="18"/>
        <v/>
      </c>
      <c r="T81" s="67">
        <f t="shared" si="19"/>
        <v>0</v>
      </c>
    </row>
    <row r="82" spans="1:20">
      <c r="A82" s="38">
        <v>78</v>
      </c>
      <c r="B82" s="67"/>
      <c r="C82" s="189"/>
      <c r="D82" s="190"/>
      <c r="E82" s="67"/>
      <c r="F82" s="67"/>
      <c r="G82" s="67"/>
      <c r="H82" s="67"/>
      <c r="I82" s="67"/>
      <c r="J82" s="262">
        <f t="shared" si="11"/>
        <v>0</v>
      </c>
      <c r="K82" s="67">
        <f t="shared" si="12"/>
        <v>0</v>
      </c>
      <c r="L82" s="67">
        <f t="shared" si="13"/>
        <v>0</v>
      </c>
      <c r="M82" s="67">
        <f t="shared" si="14"/>
        <v>0</v>
      </c>
      <c r="N82" s="67">
        <f t="shared" si="15"/>
        <v>0</v>
      </c>
      <c r="O82" s="67">
        <f t="shared" si="16"/>
        <v>0</v>
      </c>
      <c r="P82" s="67">
        <f t="shared" si="17"/>
        <v>0</v>
      </c>
      <c r="Q82" s="67"/>
      <c r="R82" s="67"/>
      <c r="S82" s="67" t="str">
        <f t="shared" si="18"/>
        <v/>
      </c>
      <c r="T82" s="67">
        <f t="shared" si="19"/>
        <v>0</v>
      </c>
    </row>
    <row r="83" spans="1:20">
      <c r="A83" s="38">
        <v>79</v>
      </c>
      <c r="B83" s="67"/>
      <c r="C83" s="189"/>
      <c r="D83" s="190"/>
      <c r="E83" s="67"/>
      <c r="F83" s="67"/>
      <c r="G83" s="67"/>
      <c r="H83" s="67"/>
      <c r="I83" s="67"/>
      <c r="J83" s="262">
        <f t="shared" si="11"/>
        <v>0</v>
      </c>
      <c r="K83" s="67">
        <f t="shared" si="12"/>
        <v>0</v>
      </c>
      <c r="L83" s="67">
        <f t="shared" si="13"/>
        <v>0</v>
      </c>
      <c r="M83" s="67">
        <f t="shared" si="14"/>
        <v>0</v>
      </c>
      <c r="N83" s="67">
        <f t="shared" si="15"/>
        <v>0</v>
      </c>
      <c r="O83" s="67">
        <f t="shared" si="16"/>
        <v>0</v>
      </c>
      <c r="P83" s="67">
        <f t="shared" si="17"/>
        <v>0</v>
      </c>
      <c r="Q83" s="67"/>
      <c r="R83" s="67"/>
      <c r="S83" s="67" t="str">
        <f t="shared" si="18"/>
        <v/>
      </c>
      <c r="T83" s="67">
        <f t="shared" si="19"/>
        <v>0</v>
      </c>
    </row>
    <row r="84" spans="1:20">
      <c r="A84" s="38">
        <v>80</v>
      </c>
      <c r="B84" s="67"/>
      <c r="C84" s="189"/>
      <c r="D84" s="190"/>
      <c r="E84" s="67"/>
      <c r="F84" s="67"/>
      <c r="G84" s="67"/>
      <c r="H84" s="67"/>
      <c r="I84" s="67"/>
      <c r="J84" s="262">
        <f t="shared" si="11"/>
        <v>0</v>
      </c>
      <c r="K84" s="67">
        <f t="shared" si="12"/>
        <v>0</v>
      </c>
      <c r="L84" s="67">
        <f t="shared" si="13"/>
        <v>0</v>
      </c>
      <c r="M84" s="67">
        <f t="shared" si="14"/>
        <v>0</v>
      </c>
      <c r="N84" s="67">
        <f t="shared" si="15"/>
        <v>0</v>
      </c>
      <c r="O84" s="67">
        <f t="shared" si="16"/>
        <v>0</v>
      </c>
      <c r="P84" s="67">
        <f t="shared" si="17"/>
        <v>0</v>
      </c>
      <c r="Q84" s="67"/>
      <c r="R84" s="67"/>
      <c r="S84" s="67" t="str">
        <f t="shared" si="18"/>
        <v/>
      </c>
      <c r="T84" s="67">
        <f t="shared" si="19"/>
        <v>0</v>
      </c>
    </row>
    <row r="85" spans="1:20">
      <c r="A85" s="38">
        <v>81</v>
      </c>
      <c r="B85" s="67"/>
      <c r="C85" s="189"/>
      <c r="D85" s="190"/>
      <c r="E85" s="67"/>
      <c r="F85" s="67"/>
      <c r="G85" s="67"/>
      <c r="H85" s="67"/>
      <c r="I85" s="67"/>
      <c r="J85" s="262">
        <f t="shared" si="11"/>
        <v>0</v>
      </c>
      <c r="K85" s="67">
        <f t="shared" si="12"/>
        <v>0</v>
      </c>
      <c r="L85" s="67">
        <f t="shared" si="13"/>
        <v>0</v>
      </c>
      <c r="M85" s="67">
        <f t="shared" si="14"/>
        <v>0</v>
      </c>
      <c r="N85" s="67">
        <f t="shared" si="15"/>
        <v>0</v>
      </c>
      <c r="O85" s="67">
        <f t="shared" si="16"/>
        <v>0</v>
      </c>
      <c r="P85" s="67">
        <f t="shared" si="17"/>
        <v>0</v>
      </c>
      <c r="Q85" s="67"/>
      <c r="R85" s="67"/>
      <c r="S85" s="67" t="str">
        <f t="shared" si="18"/>
        <v/>
      </c>
      <c r="T85" s="67">
        <f t="shared" si="19"/>
        <v>0</v>
      </c>
    </row>
    <row r="86" spans="1:20">
      <c r="A86" s="38">
        <v>82</v>
      </c>
      <c r="B86" s="67"/>
      <c r="C86" s="189"/>
      <c r="D86" s="190"/>
      <c r="E86" s="67"/>
      <c r="F86" s="67"/>
      <c r="G86" s="67"/>
      <c r="H86" s="67"/>
      <c r="I86" s="67"/>
      <c r="J86" s="262">
        <f t="shared" si="11"/>
        <v>0</v>
      </c>
      <c r="K86" s="67">
        <f t="shared" si="12"/>
        <v>0</v>
      </c>
      <c r="L86" s="67">
        <f t="shared" si="13"/>
        <v>0</v>
      </c>
      <c r="M86" s="67">
        <f t="shared" si="14"/>
        <v>0</v>
      </c>
      <c r="N86" s="67">
        <f t="shared" si="15"/>
        <v>0</v>
      </c>
      <c r="O86" s="67">
        <f t="shared" si="16"/>
        <v>0</v>
      </c>
      <c r="P86" s="67">
        <f t="shared" si="17"/>
        <v>0</v>
      </c>
      <c r="Q86" s="67"/>
      <c r="R86" s="67"/>
      <c r="S86" s="67" t="str">
        <f t="shared" si="18"/>
        <v/>
      </c>
      <c r="T86" s="67">
        <f t="shared" si="19"/>
        <v>0</v>
      </c>
    </row>
    <row r="87" spans="1:20">
      <c r="A87" s="38">
        <v>83</v>
      </c>
      <c r="B87" s="67"/>
      <c r="C87" s="189"/>
      <c r="D87" s="190"/>
      <c r="E87" s="67"/>
      <c r="F87" s="67"/>
      <c r="G87" s="67"/>
      <c r="H87" s="67"/>
      <c r="I87" s="67"/>
      <c r="J87" s="262">
        <f t="shared" si="11"/>
        <v>0</v>
      </c>
      <c r="K87" s="67">
        <f t="shared" si="12"/>
        <v>0</v>
      </c>
      <c r="L87" s="67">
        <f t="shared" si="13"/>
        <v>0</v>
      </c>
      <c r="M87" s="67">
        <f t="shared" si="14"/>
        <v>0</v>
      </c>
      <c r="N87" s="67">
        <f t="shared" si="15"/>
        <v>0</v>
      </c>
      <c r="O87" s="67">
        <f t="shared" si="16"/>
        <v>0</v>
      </c>
      <c r="P87" s="67">
        <f t="shared" si="17"/>
        <v>0</v>
      </c>
      <c r="Q87" s="67"/>
      <c r="R87" s="67"/>
      <c r="S87" s="67" t="str">
        <f t="shared" si="18"/>
        <v/>
      </c>
      <c r="T87" s="67">
        <f t="shared" si="19"/>
        <v>0</v>
      </c>
    </row>
    <row r="88" spans="1:20">
      <c r="A88" s="38">
        <v>84</v>
      </c>
      <c r="B88" s="67"/>
      <c r="C88" s="189"/>
      <c r="D88" s="190"/>
      <c r="E88" s="67"/>
      <c r="F88" s="67"/>
      <c r="G88" s="67"/>
      <c r="H88" s="67"/>
      <c r="I88" s="67"/>
      <c r="J88" s="262">
        <f t="shared" si="11"/>
        <v>0</v>
      </c>
      <c r="K88" s="67">
        <f t="shared" si="12"/>
        <v>0</v>
      </c>
      <c r="L88" s="67">
        <f t="shared" si="13"/>
        <v>0</v>
      </c>
      <c r="M88" s="67">
        <f t="shared" si="14"/>
        <v>0</v>
      </c>
      <c r="N88" s="67">
        <f t="shared" si="15"/>
        <v>0</v>
      </c>
      <c r="O88" s="67">
        <f t="shared" si="16"/>
        <v>0</v>
      </c>
      <c r="P88" s="67">
        <f t="shared" si="17"/>
        <v>0</v>
      </c>
      <c r="Q88" s="67"/>
      <c r="R88" s="67"/>
      <c r="S88" s="67" t="str">
        <f t="shared" si="18"/>
        <v/>
      </c>
      <c r="T88" s="67">
        <f t="shared" si="19"/>
        <v>0</v>
      </c>
    </row>
    <row r="89" spans="1:20">
      <c r="A89" s="38">
        <v>85</v>
      </c>
      <c r="B89" s="67"/>
      <c r="C89" s="189"/>
      <c r="D89" s="190"/>
      <c r="E89" s="67"/>
      <c r="F89" s="67"/>
      <c r="G89" s="67"/>
      <c r="H89" s="67"/>
      <c r="I89" s="67"/>
      <c r="J89" s="262">
        <f t="shared" si="11"/>
        <v>0</v>
      </c>
      <c r="K89" s="67">
        <f t="shared" si="12"/>
        <v>0</v>
      </c>
      <c r="L89" s="67">
        <f t="shared" si="13"/>
        <v>0</v>
      </c>
      <c r="M89" s="67">
        <f t="shared" si="14"/>
        <v>0</v>
      </c>
      <c r="N89" s="67">
        <f t="shared" si="15"/>
        <v>0</v>
      </c>
      <c r="O89" s="67">
        <f t="shared" si="16"/>
        <v>0</v>
      </c>
      <c r="P89" s="67">
        <f t="shared" si="17"/>
        <v>0</v>
      </c>
      <c r="Q89" s="67"/>
      <c r="R89" s="67"/>
      <c r="S89" s="67" t="str">
        <f t="shared" si="18"/>
        <v/>
      </c>
      <c r="T89" s="67">
        <f t="shared" si="19"/>
        <v>0</v>
      </c>
    </row>
    <row r="90" spans="1:20">
      <c r="A90" s="38">
        <v>86</v>
      </c>
      <c r="B90" s="67"/>
      <c r="C90" s="189"/>
      <c r="D90" s="190"/>
      <c r="E90" s="67"/>
      <c r="F90" s="67"/>
      <c r="G90" s="67"/>
      <c r="H90" s="67"/>
      <c r="I90" s="67"/>
      <c r="J90" s="262">
        <f t="shared" si="11"/>
        <v>0</v>
      </c>
      <c r="K90" s="67">
        <f t="shared" si="12"/>
        <v>0</v>
      </c>
      <c r="L90" s="67">
        <f t="shared" si="13"/>
        <v>0</v>
      </c>
      <c r="M90" s="67">
        <f t="shared" si="14"/>
        <v>0</v>
      </c>
      <c r="N90" s="67">
        <f t="shared" si="15"/>
        <v>0</v>
      </c>
      <c r="O90" s="67">
        <f t="shared" si="16"/>
        <v>0</v>
      </c>
      <c r="P90" s="67">
        <f t="shared" si="17"/>
        <v>0</v>
      </c>
      <c r="Q90" s="67"/>
      <c r="R90" s="67"/>
      <c r="S90" s="67" t="str">
        <f t="shared" si="18"/>
        <v/>
      </c>
      <c r="T90" s="67">
        <f t="shared" si="19"/>
        <v>0</v>
      </c>
    </row>
    <row r="91" spans="1:20">
      <c r="A91" s="38">
        <v>87</v>
      </c>
      <c r="B91" s="67"/>
      <c r="C91" s="189"/>
      <c r="D91" s="190"/>
      <c r="E91" s="67"/>
      <c r="F91" s="67"/>
      <c r="G91" s="67"/>
      <c r="H91" s="67"/>
      <c r="I91" s="67"/>
      <c r="J91" s="262">
        <f t="shared" si="11"/>
        <v>0</v>
      </c>
      <c r="K91" s="67">
        <f t="shared" si="12"/>
        <v>0</v>
      </c>
      <c r="L91" s="67">
        <f t="shared" si="13"/>
        <v>0</v>
      </c>
      <c r="M91" s="67">
        <f t="shared" si="14"/>
        <v>0</v>
      </c>
      <c r="N91" s="67">
        <f t="shared" si="15"/>
        <v>0</v>
      </c>
      <c r="O91" s="67">
        <f t="shared" si="16"/>
        <v>0</v>
      </c>
      <c r="P91" s="67">
        <f t="shared" si="17"/>
        <v>0</v>
      </c>
      <c r="Q91" s="67"/>
      <c r="R91" s="67"/>
      <c r="S91" s="67" t="str">
        <f t="shared" si="18"/>
        <v/>
      </c>
      <c r="T91" s="67">
        <f t="shared" si="19"/>
        <v>0</v>
      </c>
    </row>
    <row r="92" spans="1:20">
      <c r="A92" s="38">
        <v>88</v>
      </c>
      <c r="B92" s="67"/>
      <c r="C92" s="189"/>
      <c r="D92" s="190"/>
      <c r="E92" s="67"/>
      <c r="F92" s="67"/>
      <c r="G92" s="67"/>
      <c r="H92" s="67"/>
      <c r="I92" s="67"/>
      <c r="J92" s="262">
        <f t="shared" si="11"/>
        <v>0</v>
      </c>
      <c r="K92" s="67">
        <f t="shared" si="12"/>
        <v>0</v>
      </c>
      <c r="L92" s="67">
        <f t="shared" si="13"/>
        <v>0</v>
      </c>
      <c r="M92" s="67">
        <f t="shared" si="14"/>
        <v>0</v>
      </c>
      <c r="N92" s="67">
        <f t="shared" si="15"/>
        <v>0</v>
      </c>
      <c r="O92" s="67">
        <f t="shared" si="16"/>
        <v>0</v>
      </c>
      <c r="P92" s="67">
        <f t="shared" si="17"/>
        <v>0</v>
      </c>
      <c r="Q92" s="67"/>
      <c r="R92" s="67"/>
      <c r="S92" s="67" t="str">
        <f t="shared" si="18"/>
        <v/>
      </c>
      <c r="T92" s="67">
        <f t="shared" si="19"/>
        <v>0</v>
      </c>
    </row>
    <row r="93" spans="1:20">
      <c r="A93" s="38">
        <v>89</v>
      </c>
      <c r="B93" s="67"/>
      <c r="C93" s="189"/>
      <c r="D93" s="190"/>
      <c r="E93" s="67"/>
      <c r="F93" s="67"/>
      <c r="G93" s="67"/>
      <c r="H93" s="67"/>
      <c r="I93" s="67"/>
      <c r="J93" s="262">
        <f t="shared" si="11"/>
        <v>0</v>
      </c>
      <c r="K93" s="67">
        <f t="shared" si="12"/>
        <v>0</v>
      </c>
      <c r="L93" s="67">
        <f t="shared" si="13"/>
        <v>0</v>
      </c>
      <c r="M93" s="67">
        <f t="shared" si="14"/>
        <v>0</v>
      </c>
      <c r="N93" s="67">
        <f t="shared" si="15"/>
        <v>0</v>
      </c>
      <c r="O93" s="67">
        <f t="shared" si="16"/>
        <v>0</v>
      </c>
      <c r="P93" s="67">
        <f t="shared" si="17"/>
        <v>0</v>
      </c>
      <c r="Q93" s="67"/>
      <c r="R93" s="67"/>
      <c r="S93" s="67" t="str">
        <f t="shared" si="18"/>
        <v/>
      </c>
      <c r="T93" s="67">
        <f t="shared" si="19"/>
        <v>0</v>
      </c>
    </row>
    <row r="94" spans="1:20">
      <c r="A94" s="38">
        <v>90</v>
      </c>
      <c r="B94" s="67"/>
      <c r="C94" s="189"/>
      <c r="D94" s="190"/>
      <c r="E94" s="67"/>
      <c r="F94" s="67"/>
      <c r="G94" s="67"/>
      <c r="H94" s="67"/>
      <c r="I94" s="67"/>
      <c r="J94" s="262">
        <f t="shared" si="11"/>
        <v>0</v>
      </c>
      <c r="K94" s="67">
        <f t="shared" si="12"/>
        <v>0</v>
      </c>
      <c r="L94" s="67">
        <f t="shared" si="13"/>
        <v>0</v>
      </c>
      <c r="M94" s="67">
        <f t="shared" si="14"/>
        <v>0</v>
      </c>
      <c r="N94" s="67">
        <f t="shared" si="15"/>
        <v>0</v>
      </c>
      <c r="O94" s="67">
        <f t="shared" si="16"/>
        <v>0</v>
      </c>
      <c r="P94" s="67">
        <f t="shared" si="17"/>
        <v>0</v>
      </c>
      <c r="Q94" s="67"/>
      <c r="R94" s="67"/>
      <c r="S94" s="67" t="str">
        <f t="shared" si="18"/>
        <v/>
      </c>
      <c r="T94" s="67">
        <f t="shared" si="19"/>
        <v>0</v>
      </c>
    </row>
    <row r="95" spans="1:20">
      <c r="A95" s="38">
        <v>91</v>
      </c>
      <c r="B95" s="67"/>
      <c r="C95" s="189"/>
      <c r="D95" s="190"/>
      <c r="E95" s="67"/>
      <c r="F95" s="67"/>
      <c r="G95" s="67"/>
      <c r="H95" s="67"/>
      <c r="I95" s="67"/>
      <c r="J95" s="262">
        <f t="shared" si="11"/>
        <v>0</v>
      </c>
      <c r="K95" s="67">
        <f t="shared" si="12"/>
        <v>0</v>
      </c>
      <c r="L95" s="67">
        <f t="shared" si="13"/>
        <v>0</v>
      </c>
      <c r="M95" s="67">
        <f t="shared" si="14"/>
        <v>0</v>
      </c>
      <c r="N95" s="67">
        <f t="shared" si="15"/>
        <v>0</v>
      </c>
      <c r="O95" s="67">
        <f t="shared" si="16"/>
        <v>0</v>
      </c>
      <c r="P95" s="67">
        <f t="shared" si="17"/>
        <v>0</v>
      </c>
      <c r="Q95" s="67"/>
      <c r="R95" s="67"/>
      <c r="S95" s="67" t="str">
        <f t="shared" si="18"/>
        <v/>
      </c>
      <c r="T95" s="67">
        <f t="shared" si="19"/>
        <v>0</v>
      </c>
    </row>
    <row r="96" spans="1:20">
      <c r="A96" s="38">
        <v>92</v>
      </c>
      <c r="B96" s="67"/>
      <c r="C96" s="189"/>
      <c r="D96" s="190"/>
      <c r="E96" s="67"/>
      <c r="F96" s="67"/>
      <c r="G96" s="67"/>
      <c r="H96" s="67"/>
      <c r="I96" s="67"/>
      <c r="J96" s="262">
        <f t="shared" si="11"/>
        <v>0</v>
      </c>
      <c r="K96" s="67">
        <f t="shared" si="12"/>
        <v>0</v>
      </c>
      <c r="L96" s="67">
        <f t="shared" si="13"/>
        <v>0</v>
      </c>
      <c r="M96" s="67">
        <f t="shared" si="14"/>
        <v>0</v>
      </c>
      <c r="N96" s="67">
        <f t="shared" si="15"/>
        <v>0</v>
      </c>
      <c r="O96" s="67">
        <f t="shared" si="16"/>
        <v>0</v>
      </c>
      <c r="P96" s="67">
        <f t="shared" si="17"/>
        <v>0</v>
      </c>
      <c r="Q96" s="67"/>
      <c r="R96" s="67"/>
      <c r="S96" s="67" t="str">
        <f t="shared" si="18"/>
        <v/>
      </c>
      <c r="T96" s="67">
        <f t="shared" si="19"/>
        <v>0</v>
      </c>
    </row>
    <row r="97" spans="1:20">
      <c r="A97" s="38">
        <v>93</v>
      </c>
      <c r="B97" s="67"/>
      <c r="C97" s="189"/>
      <c r="D97" s="190"/>
      <c r="E97" s="67"/>
      <c r="F97" s="67"/>
      <c r="G97" s="67"/>
      <c r="H97" s="67"/>
      <c r="I97" s="67"/>
      <c r="J97" s="262">
        <f t="shared" si="11"/>
        <v>0</v>
      </c>
      <c r="K97" s="67">
        <f t="shared" si="12"/>
        <v>0</v>
      </c>
      <c r="L97" s="67">
        <f t="shared" si="13"/>
        <v>0</v>
      </c>
      <c r="M97" s="67">
        <f t="shared" si="14"/>
        <v>0</v>
      </c>
      <c r="N97" s="67">
        <f t="shared" si="15"/>
        <v>0</v>
      </c>
      <c r="O97" s="67">
        <f t="shared" si="16"/>
        <v>0</v>
      </c>
      <c r="P97" s="67">
        <f t="shared" si="17"/>
        <v>0</v>
      </c>
      <c r="Q97" s="67"/>
      <c r="R97" s="67"/>
      <c r="S97" s="67" t="str">
        <f t="shared" si="18"/>
        <v/>
      </c>
      <c r="T97" s="67">
        <f t="shared" si="19"/>
        <v>0</v>
      </c>
    </row>
    <row r="98" spans="1:20">
      <c r="A98" s="38">
        <v>94</v>
      </c>
      <c r="B98" s="67"/>
      <c r="C98" s="189"/>
      <c r="D98" s="190"/>
      <c r="E98" s="67"/>
      <c r="F98" s="67"/>
      <c r="G98" s="67"/>
      <c r="H98" s="67"/>
      <c r="I98" s="67"/>
      <c r="J98" s="262">
        <f t="shared" si="11"/>
        <v>0</v>
      </c>
      <c r="K98" s="67">
        <f t="shared" si="12"/>
        <v>0</v>
      </c>
      <c r="L98" s="67">
        <f t="shared" si="13"/>
        <v>0</v>
      </c>
      <c r="M98" s="67">
        <f t="shared" si="14"/>
        <v>0</v>
      </c>
      <c r="N98" s="67">
        <f t="shared" si="15"/>
        <v>0</v>
      </c>
      <c r="O98" s="67">
        <f t="shared" si="16"/>
        <v>0</v>
      </c>
      <c r="P98" s="67">
        <f t="shared" si="17"/>
        <v>0</v>
      </c>
      <c r="Q98" s="67"/>
      <c r="R98" s="67"/>
      <c r="S98" s="67" t="str">
        <f t="shared" si="18"/>
        <v/>
      </c>
      <c r="T98" s="67">
        <f t="shared" si="19"/>
        <v>0</v>
      </c>
    </row>
    <row r="99" spans="1:20">
      <c r="A99" s="38">
        <v>95</v>
      </c>
      <c r="B99" s="67"/>
      <c r="C99" s="189"/>
      <c r="D99" s="190"/>
      <c r="E99" s="67"/>
      <c r="F99" s="67"/>
      <c r="G99" s="67"/>
      <c r="H99" s="67"/>
      <c r="I99" s="67"/>
      <c r="J99" s="262">
        <f t="shared" si="11"/>
        <v>0</v>
      </c>
      <c r="K99" s="67">
        <f t="shared" si="12"/>
        <v>0</v>
      </c>
      <c r="L99" s="67">
        <f t="shared" si="13"/>
        <v>0</v>
      </c>
      <c r="M99" s="67">
        <f t="shared" si="14"/>
        <v>0</v>
      </c>
      <c r="N99" s="67">
        <f t="shared" si="15"/>
        <v>0</v>
      </c>
      <c r="O99" s="67">
        <f t="shared" si="16"/>
        <v>0</v>
      </c>
      <c r="P99" s="67">
        <f t="shared" si="17"/>
        <v>0</v>
      </c>
      <c r="Q99" s="67"/>
      <c r="R99" s="67"/>
      <c r="S99" s="67" t="str">
        <f t="shared" si="18"/>
        <v/>
      </c>
      <c r="T99" s="67">
        <f t="shared" si="19"/>
        <v>0</v>
      </c>
    </row>
    <row r="100" spans="1:20">
      <c r="A100" s="38">
        <v>96</v>
      </c>
      <c r="B100" s="67"/>
      <c r="C100" s="189"/>
      <c r="D100" s="190"/>
      <c r="E100" s="67"/>
      <c r="F100" s="67"/>
      <c r="G100" s="67"/>
      <c r="H100" s="67"/>
      <c r="I100" s="67"/>
      <c r="J100" s="262">
        <f t="shared" si="11"/>
        <v>0</v>
      </c>
      <c r="K100" s="67">
        <f t="shared" si="12"/>
        <v>0</v>
      </c>
      <c r="L100" s="67">
        <f t="shared" si="13"/>
        <v>0</v>
      </c>
      <c r="M100" s="67">
        <f t="shared" si="14"/>
        <v>0</v>
      </c>
      <c r="N100" s="67">
        <f t="shared" si="15"/>
        <v>0</v>
      </c>
      <c r="O100" s="67">
        <f t="shared" si="16"/>
        <v>0</v>
      </c>
      <c r="P100" s="67">
        <f t="shared" si="17"/>
        <v>0</v>
      </c>
      <c r="Q100" s="67"/>
      <c r="R100" s="67"/>
      <c r="S100" s="67" t="str">
        <f t="shared" si="18"/>
        <v/>
      </c>
      <c r="T100" s="67">
        <f t="shared" si="19"/>
        <v>0</v>
      </c>
    </row>
    <row r="101" spans="1:20">
      <c r="A101" s="38">
        <v>97</v>
      </c>
      <c r="B101" s="67"/>
      <c r="C101" s="189"/>
      <c r="D101" s="190"/>
      <c r="E101" s="67"/>
      <c r="F101" s="67"/>
      <c r="G101" s="67"/>
      <c r="H101" s="67"/>
      <c r="I101" s="67"/>
      <c r="J101" s="262">
        <f t="shared" si="11"/>
        <v>0</v>
      </c>
      <c r="K101" s="67">
        <f t="shared" si="12"/>
        <v>0</v>
      </c>
      <c r="L101" s="67">
        <f t="shared" si="13"/>
        <v>0</v>
      </c>
      <c r="M101" s="67">
        <f t="shared" si="14"/>
        <v>0</v>
      </c>
      <c r="N101" s="67">
        <f t="shared" si="15"/>
        <v>0</v>
      </c>
      <c r="O101" s="67">
        <f t="shared" si="16"/>
        <v>0</v>
      </c>
      <c r="P101" s="67">
        <f t="shared" si="17"/>
        <v>0</v>
      </c>
      <c r="Q101" s="67"/>
      <c r="R101" s="67"/>
      <c r="S101" s="67" t="str">
        <f t="shared" si="18"/>
        <v/>
      </c>
      <c r="T101" s="67">
        <f t="shared" si="19"/>
        <v>0</v>
      </c>
    </row>
    <row r="102" spans="1:20">
      <c r="A102" s="38">
        <v>98</v>
      </c>
      <c r="B102" s="67"/>
      <c r="C102" s="189"/>
      <c r="D102" s="190"/>
      <c r="E102" s="67"/>
      <c r="F102" s="67"/>
      <c r="G102" s="67"/>
      <c r="H102" s="67"/>
      <c r="I102" s="67"/>
      <c r="J102" s="262">
        <f t="shared" si="11"/>
        <v>0</v>
      </c>
      <c r="K102" s="67">
        <f t="shared" si="12"/>
        <v>0</v>
      </c>
      <c r="L102" s="67">
        <f t="shared" si="13"/>
        <v>0</v>
      </c>
      <c r="M102" s="67">
        <f t="shared" si="14"/>
        <v>0</v>
      </c>
      <c r="N102" s="67">
        <f t="shared" si="15"/>
        <v>0</v>
      </c>
      <c r="O102" s="67">
        <f t="shared" si="16"/>
        <v>0</v>
      </c>
      <c r="P102" s="67">
        <f t="shared" si="17"/>
        <v>0</v>
      </c>
      <c r="Q102" s="67"/>
      <c r="R102" s="67"/>
      <c r="S102" s="67" t="str">
        <f t="shared" si="18"/>
        <v/>
      </c>
      <c r="T102" s="67">
        <f t="shared" si="19"/>
        <v>0</v>
      </c>
    </row>
    <row r="103" spans="1:20">
      <c r="A103" s="38">
        <v>99</v>
      </c>
      <c r="B103" s="67"/>
      <c r="C103" s="189"/>
      <c r="D103" s="190"/>
      <c r="E103" s="67"/>
      <c r="F103" s="67"/>
      <c r="G103" s="67"/>
      <c r="H103" s="67"/>
      <c r="I103" s="67"/>
      <c r="J103" s="262">
        <f t="shared" si="11"/>
        <v>0</v>
      </c>
      <c r="K103" s="67">
        <f t="shared" si="12"/>
        <v>0</v>
      </c>
      <c r="L103" s="67">
        <f t="shared" si="13"/>
        <v>0</v>
      </c>
      <c r="M103" s="67">
        <f t="shared" si="14"/>
        <v>0</v>
      </c>
      <c r="N103" s="67">
        <f t="shared" si="15"/>
        <v>0</v>
      </c>
      <c r="O103" s="67">
        <f t="shared" si="16"/>
        <v>0</v>
      </c>
      <c r="P103" s="67">
        <f t="shared" si="17"/>
        <v>0</v>
      </c>
      <c r="Q103" s="67"/>
      <c r="R103" s="67"/>
      <c r="S103" s="67" t="str">
        <f t="shared" si="18"/>
        <v/>
      </c>
      <c r="T103" s="67">
        <f t="shared" si="19"/>
        <v>0</v>
      </c>
    </row>
    <row r="104" spans="1:20">
      <c r="A104" s="38">
        <v>100</v>
      </c>
      <c r="B104" s="67"/>
      <c r="C104" s="189"/>
      <c r="D104" s="190"/>
      <c r="E104" s="67"/>
      <c r="F104" s="67"/>
      <c r="G104" s="67"/>
      <c r="H104" s="67"/>
      <c r="I104" s="67"/>
      <c r="J104" s="262">
        <f t="shared" si="11"/>
        <v>0</v>
      </c>
      <c r="K104" s="67">
        <f t="shared" si="12"/>
        <v>0</v>
      </c>
      <c r="L104" s="67">
        <f t="shared" si="13"/>
        <v>0</v>
      </c>
      <c r="M104" s="67">
        <f t="shared" si="14"/>
        <v>0</v>
      </c>
      <c r="N104" s="67">
        <f t="shared" si="15"/>
        <v>0</v>
      </c>
      <c r="O104" s="67">
        <f>G104</f>
        <v>0</v>
      </c>
      <c r="P104" s="67">
        <f t="shared" si="17"/>
        <v>0</v>
      </c>
      <c r="Q104" s="67"/>
      <c r="R104" s="67"/>
      <c r="S104" s="67" t="str">
        <f t="shared" si="18"/>
        <v/>
      </c>
      <c r="T104" s="67">
        <f t="shared" si="19"/>
        <v>0</v>
      </c>
    </row>
    <row r="105" spans="1:20">
      <c r="G105" t="s">
        <v>425</v>
      </c>
      <c r="H105">
        <f>SUM(H5:H104)</f>
        <v>0</v>
      </c>
      <c r="P105" t="s">
        <v>425</v>
      </c>
      <c r="Q105">
        <f>SUM(Q5:Q104)</f>
        <v>0</v>
      </c>
    </row>
  </sheetData>
  <mergeCells count="3">
    <mergeCell ref="A1:I1"/>
    <mergeCell ref="A2:A3"/>
    <mergeCell ref="J1:T1"/>
  </mergeCells>
  <dataValidations count="4">
    <dataValidation type="list" allowBlank="1" showInputMessage="1" showErrorMessage="1" promptTitle="Sélectionnez un poste de dépense" prompt="Cliquez sur le menu déroulant" sqref="C5:C104" xr:uid="{7667ABD3-E55E-4542-B49D-BC53CB9B6C21}">
      <formula1>"Etude de faisabilité , Réa-PDE-JA , Conseil technique , Conseil aux opé éco de dev rural et/ou culturel , Conseil-DJA , Conseil-PDE-JA , Suivi-PDE-JA , Conseil réduction pollution sol , Conseil réduction déchets"</formula1>
    </dataValidation>
    <dataValidation type="list" allowBlank="1" showInputMessage="1" showErrorMessage="1" promptTitle="Sélectionnez une sous-opération " prompt="Cliquez sur le menu déroulant et associez une sous-opération au poste choisi tel que présenté dans les lignes 4 à 12" sqref="D5:D104" xr:uid="{CB2AE261-2770-4297-B199-93F93693CDE8}">
      <formula1>"Etude faisabilité d'un projet pour les jeunes agriculteurs , Conseil exploitant en phase installation et/ou développement, Accompagnement recherche financement , Suivi de mise en œuvre , Conseil impact environnemental"</formula1>
    </dataValidation>
    <dataValidation type="list" allowBlank="1" showInputMessage="1" showErrorMessage="1" promptTitle="Sélectionnez un poste de dépense" prompt="Cliquez sur le menu déroulant" sqref="C4" xr:uid="{9C26D755-A5F3-4805-B002-1DC3888F07D1}">
      <formula1>"Réa-PDE-JA , Conseil-DJA , Conseil-PDE-JA , Suivi-PDE-JA , Etude de faisabilité"</formula1>
    </dataValidation>
    <dataValidation type="list" allowBlank="1" showInputMessage="1" showErrorMessage="1" promptTitle="Sélectionnez une sous-opération " prompt="Cliquez sur le menu déroulant et associez une sous-opération au poste choisi tel que présenté dans les lignes 4 à 12" sqref="D4" xr:uid="{D37C6487-7308-495F-8DEE-3D27B31CA0F1}">
      <formula1>"Etude faisabilité d'un projet pour les jeunes agriculteurs , Conseil exploitant en phase installation et/ou développement, Accompagnement recherche financement , Suivi de mise en œuvre"</formula1>
    </dataValidation>
  </dataValidation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51E08-11EA-40AC-A839-2CEB7AEA4354}">
  <sheetPr codeName="Feuil17">
    <pageSetUpPr fitToPage="1"/>
  </sheetPr>
  <dimension ref="A1:Q30"/>
  <sheetViews>
    <sheetView showGridLines="0" zoomScale="60" zoomScaleNormal="60" workbookViewId="0">
      <selection activeCell="C3" sqref="C3"/>
    </sheetView>
  </sheetViews>
  <sheetFormatPr baseColWidth="10" defaultColWidth="11.453125" defaultRowHeight="14.5"/>
  <cols>
    <col min="1" max="3" width="32.6328125" customWidth="1"/>
    <col min="4" max="4" width="62.81640625" customWidth="1"/>
    <col min="5" max="7" width="20.6328125" customWidth="1"/>
    <col min="8" max="8" width="20.453125" customWidth="1"/>
    <col min="9" max="9" width="43" style="1" customWidth="1"/>
    <col min="10" max="11" width="20.6328125" style="1" customWidth="1"/>
    <col min="12" max="12" width="39.36328125" style="1" bestFit="1" customWidth="1"/>
    <col min="13" max="13" width="27.6328125" bestFit="1" customWidth="1"/>
    <col min="14" max="14" width="24" bestFit="1" customWidth="1"/>
    <col min="15" max="15" width="27.08984375" bestFit="1" customWidth="1"/>
    <col min="16" max="16" width="17.81640625" bestFit="1" customWidth="1"/>
    <col min="17" max="17" width="20.81640625" bestFit="1" customWidth="1"/>
  </cols>
  <sheetData>
    <row r="1" spans="1:17" ht="80.25" customHeight="1">
      <c r="A1" s="355" t="s">
        <v>477</v>
      </c>
      <c r="B1" s="356"/>
      <c r="C1" s="356"/>
      <c r="D1" s="356"/>
      <c r="E1" s="356"/>
      <c r="F1" s="356"/>
      <c r="G1" s="356"/>
      <c r="H1" s="356"/>
      <c r="I1" s="356"/>
      <c r="J1" s="356"/>
      <c r="K1" s="356"/>
      <c r="L1" s="356"/>
      <c r="M1" s="356"/>
      <c r="N1" s="356"/>
      <c r="O1" s="356"/>
      <c r="P1" s="356"/>
    </row>
    <row r="2" spans="1:17" s="103" customFormat="1" ht="19" thickBot="1">
      <c r="A2" s="363" t="s">
        <v>112</v>
      </c>
      <c r="B2" s="364"/>
      <c r="C2" s="283" t="s">
        <v>113</v>
      </c>
      <c r="D2" s="102"/>
      <c r="E2" s="143"/>
      <c r="G2" s="143"/>
      <c r="I2" s="143"/>
      <c r="J2" s="102"/>
      <c r="K2" s="143"/>
      <c r="L2" s="102"/>
      <c r="M2"/>
      <c r="N2"/>
      <c r="O2"/>
      <c r="P2"/>
      <c r="Q2"/>
    </row>
    <row r="3" spans="1:17" s="103" customFormat="1" ht="18.5">
      <c r="A3" s="365" t="s">
        <v>116</v>
      </c>
      <c r="B3" s="366"/>
      <c r="C3" s="124"/>
      <c r="D3" s="102"/>
      <c r="E3" s="143"/>
      <c r="G3" s="143"/>
      <c r="I3" s="143"/>
      <c r="J3" s="102"/>
      <c r="K3" s="143"/>
      <c r="L3" s="102"/>
      <c r="M3"/>
      <c r="N3"/>
      <c r="O3"/>
      <c r="P3"/>
      <c r="Q3"/>
    </row>
    <row r="4" spans="1:17" s="103" customFormat="1" ht="19" thickBot="1">
      <c r="A4" s="367" t="s">
        <v>117</v>
      </c>
      <c r="B4" s="368"/>
      <c r="C4" s="113"/>
      <c r="D4" s="102"/>
      <c r="E4" s="143"/>
      <c r="G4" s="143"/>
      <c r="I4" s="143"/>
      <c r="J4" s="102"/>
      <c r="K4" s="155"/>
      <c r="L4" s="102"/>
      <c r="M4"/>
      <c r="N4"/>
      <c r="O4"/>
      <c r="P4"/>
      <c r="Q4"/>
    </row>
    <row r="5" spans="1:17" s="103" customFormat="1" ht="19" thickBot="1">
      <c r="A5" s="369" t="s">
        <v>118</v>
      </c>
      <c r="B5" s="370"/>
      <c r="C5" s="127">
        <f>SUM(C3:C4)</f>
        <v>0</v>
      </c>
      <c r="D5" s="102"/>
      <c r="E5" s="143"/>
      <c r="G5" s="143"/>
      <c r="I5" s="143"/>
      <c r="J5" s="102"/>
      <c r="K5" s="102"/>
      <c r="L5" s="102"/>
      <c r="M5"/>
      <c r="N5"/>
      <c r="O5"/>
      <c r="P5"/>
      <c r="Q5"/>
    </row>
    <row r="6" spans="1:17" s="103" customFormat="1" ht="19" thickBot="1">
      <c r="A6" s="359" t="s">
        <v>119</v>
      </c>
      <c r="B6" s="360"/>
      <c r="C6" s="126">
        <f>'A- Ressources prévisionnelles'!E47</f>
        <v>0</v>
      </c>
      <c r="D6" s="102"/>
      <c r="I6" s="102"/>
      <c r="J6" s="102"/>
      <c r="K6" s="102"/>
      <c r="L6" s="102"/>
      <c r="M6"/>
      <c r="N6"/>
      <c r="O6"/>
      <c r="P6"/>
      <c r="Q6"/>
    </row>
    <row r="7" spans="1:17" ht="88" customHeight="1" thickBot="1">
      <c r="A7" s="361" t="s">
        <v>121</v>
      </c>
      <c r="B7" s="362"/>
      <c r="C7" s="276" t="s">
        <v>465</v>
      </c>
      <c r="D7" s="1"/>
    </row>
    <row r="8" spans="1:17" ht="120" customHeight="1">
      <c r="A8" s="375" t="s">
        <v>472</v>
      </c>
      <c r="B8" s="376"/>
      <c r="C8" s="270">
        <f>H22</f>
        <v>0</v>
      </c>
      <c r="D8" s="1"/>
    </row>
    <row r="9" spans="1:17" ht="15.5">
      <c r="A9" s="377" t="s">
        <v>444</v>
      </c>
      <c r="B9" s="378"/>
      <c r="C9" s="271">
        <f>J22</f>
        <v>0</v>
      </c>
      <c r="D9" s="1"/>
    </row>
    <row r="10" spans="1:17" ht="15.5">
      <c r="A10" s="377" t="s">
        <v>445</v>
      </c>
      <c r="B10" s="378"/>
      <c r="C10" s="271">
        <f>L22</f>
        <v>0</v>
      </c>
      <c r="D10" s="1"/>
    </row>
    <row r="11" spans="1:17" ht="16" thickBot="1">
      <c r="A11" s="371" t="s">
        <v>446</v>
      </c>
      <c r="B11" s="372"/>
      <c r="C11" s="272">
        <f>N22</f>
        <v>0</v>
      </c>
      <c r="D11" s="1"/>
    </row>
    <row r="12" spans="1:17">
      <c r="D12" s="1"/>
    </row>
    <row r="13" spans="1:17" ht="66" customHeight="1" thickBot="1">
      <c r="A13" s="382" t="s">
        <v>473</v>
      </c>
      <c r="B13" s="382"/>
      <c r="C13" s="383"/>
      <c r="D13" s="379" t="s">
        <v>122</v>
      </c>
      <c r="E13" s="380"/>
      <c r="F13" s="380"/>
      <c r="G13" s="380"/>
      <c r="H13" s="380"/>
      <c r="I13" s="380"/>
      <c r="J13" s="380"/>
      <c r="K13" s="380"/>
      <c r="L13" s="380"/>
      <c r="M13" s="380"/>
      <c r="N13" s="380"/>
      <c r="O13" s="380"/>
      <c r="P13" s="381"/>
    </row>
    <row r="14" spans="1:17" s="106" customFormat="1" ht="58.5" thickBot="1">
      <c r="A14" s="204" t="s">
        <v>123</v>
      </c>
      <c r="B14" s="121" t="s">
        <v>124</v>
      </c>
      <c r="C14" s="122" t="s">
        <v>125</v>
      </c>
      <c r="D14" s="120" t="s">
        <v>469</v>
      </c>
      <c r="E14" s="121" t="s">
        <v>467</v>
      </c>
      <c r="F14" s="121" t="s">
        <v>468</v>
      </c>
      <c r="G14" s="121" t="s">
        <v>470</v>
      </c>
      <c r="H14" s="121" t="s">
        <v>471</v>
      </c>
      <c r="I14" s="121" t="s">
        <v>126</v>
      </c>
      <c r="J14" s="121" t="s">
        <v>128</v>
      </c>
      <c r="K14" s="121" t="s">
        <v>447</v>
      </c>
      <c r="L14" s="121" t="s">
        <v>127</v>
      </c>
      <c r="M14" s="121" t="s">
        <v>448</v>
      </c>
      <c r="N14" s="123" t="s">
        <v>484</v>
      </c>
      <c r="O14" s="121" t="s">
        <v>449</v>
      </c>
      <c r="P14" s="123" t="s">
        <v>42</v>
      </c>
      <c r="Q14"/>
    </row>
    <row r="15" spans="1:17" s="106" customFormat="1" ht="271" customHeight="1" thickBot="1">
      <c r="A15" s="208"/>
      <c r="B15" s="198"/>
      <c r="C15" s="199"/>
      <c r="D15" s="202" t="s">
        <v>427</v>
      </c>
      <c r="E15" s="198"/>
      <c r="F15" s="210" t="s">
        <v>376</v>
      </c>
      <c r="G15" s="210" t="s">
        <v>440</v>
      </c>
      <c r="H15" s="198"/>
      <c r="I15" s="203" t="s">
        <v>426</v>
      </c>
      <c r="J15" s="210" t="s">
        <v>450</v>
      </c>
      <c r="K15" s="198"/>
      <c r="L15" s="210" t="s">
        <v>451</v>
      </c>
      <c r="M15" s="201" t="s">
        <v>451</v>
      </c>
      <c r="N15" s="201"/>
      <c r="O15" s="201"/>
      <c r="P15" s="200"/>
      <c r="Q15"/>
    </row>
    <row r="16" spans="1:17">
      <c r="A16" s="190"/>
      <c r="B16" s="263">
        <f>SUMIFS('1- Frais de personnel'!$O$5:$O$104,'1- Frais de personnel'!$H$5:$H$104,'Syn dépenses Bénéficiaire'!A16)+SUMIFS('2 - OCS '!$C$6:$C$7,'2 - OCS '!$E$6:$E$7,'Syn dépenses Bénéficiaire'!A16)+SUMIFS('3 - Coût unitaire conseil'!$H$5:$H$104,'3 - Coût unitaire conseil'!$D$5:$D$104,'Syn dépenses Bénéficiaire'!A16)</f>
        <v>0</v>
      </c>
      <c r="C16" s="209" t="e">
        <f>B16/$B$21</f>
        <v>#DIV/0!</v>
      </c>
      <c r="D16" s="117"/>
      <c r="E16" s="115">
        <f>D16*B16</f>
        <v>0</v>
      </c>
      <c r="F16" s="118"/>
      <c r="G16" s="109"/>
      <c r="H16" s="82">
        <f>IF(E16&gt;G16,G16,(IF(E16&lt;F16,0,B16*D16)))</f>
        <v>0</v>
      </c>
      <c r="I16" s="119"/>
      <c r="J16" s="128">
        <f>H16*I16</f>
        <v>0</v>
      </c>
      <c r="K16" s="128" t="e">
        <f>J16/B16</f>
        <v>#DIV/0!</v>
      </c>
      <c r="L16" s="128">
        <f>H16-J16</f>
        <v>0</v>
      </c>
      <c r="M16" s="148" t="e">
        <f>L16/B16</f>
        <v>#DIV/0!</v>
      </c>
      <c r="N16" s="148">
        <f>B16-H16</f>
        <v>0</v>
      </c>
      <c r="O16" s="148" t="e">
        <f>N16/B16</f>
        <v>#DIV/0!</v>
      </c>
      <c r="P16" s="152"/>
    </row>
    <row r="17" spans="1:16">
      <c r="A17" s="190"/>
      <c r="B17" s="82">
        <f>SUMIFS('1- Frais de personnel'!$O$5:$O$104,'1- Frais de personnel'!$H$5:$H$104,'Syn dépenses Bénéficiaire'!A17)+SUMIFS('2 - OCS '!$C$6:$C$7,'2 - OCS '!$E$6:$E$7,'Syn dépenses Bénéficiaire'!A17)+SUMIFS('3 - Coût unitaire conseil'!$H$5:$H$104,'3 - Coût unitaire conseil'!$D$5:$D$104,'Syn dépenses Bénéficiaire'!A17)</f>
        <v>0</v>
      </c>
      <c r="C17" s="110" t="e">
        <f>B17/$B$21</f>
        <v>#DIV/0!</v>
      </c>
      <c r="D17" s="114"/>
      <c r="E17" s="82">
        <f>D17*B17</f>
        <v>0</v>
      </c>
      <c r="F17" s="108"/>
      <c r="G17" s="109"/>
      <c r="H17" s="82">
        <f>IF(E17&gt;G17,G17,(IF(E17&lt;F17,0,B17*D17)))</f>
        <v>0</v>
      </c>
      <c r="I17" s="107"/>
      <c r="J17" s="128">
        <f t="shared" ref="J17:J20" si="0">H17*I17</f>
        <v>0</v>
      </c>
      <c r="K17" s="128" t="e">
        <f t="shared" ref="K17:K20" si="1">J17/B17</f>
        <v>#DIV/0!</v>
      </c>
      <c r="L17" s="128">
        <f>H17-J17</f>
        <v>0</v>
      </c>
      <c r="M17" s="148" t="e">
        <f t="shared" ref="M17:M20" si="2">L17/B17</f>
        <v>#DIV/0!</v>
      </c>
      <c r="N17" s="149">
        <f>B17-H17</f>
        <v>0</v>
      </c>
      <c r="O17" s="148" t="e">
        <f t="shared" ref="O17:O20" si="3">N17/B17</f>
        <v>#DIV/0!</v>
      </c>
      <c r="P17" s="150"/>
    </row>
    <row r="18" spans="1:16">
      <c r="A18" s="190"/>
      <c r="B18" s="82">
        <f>SUMIFS('1- Frais de personnel'!$O$5:$O$104,'1- Frais de personnel'!$H$5:$H$104,'Syn dépenses Bénéficiaire'!A18)+SUMIFS('2 - OCS '!$C$6:$C$7,'2 - OCS '!$E$6:$E$7,'Syn dépenses Bénéficiaire'!A18)+SUMIFS('3 - Coût unitaire conseil'!$H$5:$H$104,'3 - Coût unitaire conseil'!$D$5:$D$104,'Syn dépenses Bénéficiaire'!A18)</f>
        <v>0</v>
      </c>
      <c r="C18" s="110" t="e">
        <f>B18/$B$21</f>
        <v>#DIV/0!</v>
      </c>
      <c r="D18" s="114"/>
      <c r="E18" s="82">
        <f>D18*B18</f>
        <v>0</v>
      </c>
      <c r="F18" s="108"/>
      <c r="G18" s="109"/>
      <c r="H18" s="82">
        <f>IF(E18&gt;G18,G18,(IF(E18&lt;F18,0,B18*D18)))</f>
        <v>0</v>
      </c>
      <c r="I18" s="107"/>
      <c r="J18" s="128">
        <f t="shared" si="0"/>
        <v>0</v>
      </c>
      <c r="K18" s="128" t="e">
        <f t="shared" si="1"/>
        <v>#DIV/0!</v>
      </c>
      <c r="L18" s="128">
        <f t="shared" ref="L18:L20" si="4">H18-J18</f>
        <v>0</v>
      </c>
      <c r="M18" s="148" t="e">
        <f t="shared" si="2"/>
        <v>#DIV/0!</v>
      </c>
      <c r="N18" s="149">
        <f t="shared" ref="N18:N20" si="5">B18-H18</f>
        <v>0</v>
      </c>
      <c r="O18" s="148" t="e">
        <f t="shared" si="3"/>
        <v>#DIV/0!</v>
      </c>
      <c r="P18" s="150"/>
    </row>
    <row r="19" spans="1:16">
      <c r="A19" s="190"/>
      <c r="B19" s="82">
        <f>SUMIFS('1- Frais de personnel'!$O$5:$O$104,'1- Frais de personnel'!$H$5:$H$104,'Syn dépenses Bénéficiaire'!A19)+SUMIFS('2 - OCS '!$C$6:$C$7,'2 - OCS '!$E$6:$E$7,'Syn dépenses Bénéficiaire'!A19)+SUMIFS('3 - Coût unitaire conseil'!$H$5:$H$104,'3 - Coût unitaire conseil'!$D$5:$D$104,'Syn dépenses Bénéficiaire'!A19)</f>
        <v>0</v>
      </c>
      <c r="C19" s="110" t="e">
        <f>B19/$B$21</f>
        <v>#DIV/0!</v>
      </c>
      <c r="D19" s="114"/>
      <c r="E19" s="82">
        <f t="shared" ref="E19:E20" si="6">D19*B19</f>
        <v>0</v>
      </c>
      <c r="F19" s="108"/>
      <c r="G19" s="109"/>
      <c r="H19" s="82">
        <f t="shared" ref="H19:H20" si="7">IF(E19&gt;G19,G19,(IF(E19&lt;F19,0,B19*D19)))</f>
        <v>0</v>
      </c>
      <c r="I19" s="107"/>
      <c r="J19" s="128">
        <f t="shared" si="0"/>
        <v>0</v>
      </c>
      <c r="K19" s="128" t="e">
        <f t="shared" si="1"/>
        <v>#DIV/0!</v>
      </c>
      <c r="L19" s="128">
        <f t="shared" si="4"/>
        <v>0</v>
      </c>
      <c r="M19" s="148" t="e">
        <f t="shared" si="2"/>
        <v>#DIV/0!</v>
      </c>
      <c r="N19" s="149">
        <f t="shared" si="5"/>
        <v>0</v>
      </c>
      <c r="O19" s="148" t="e">
        <f t="shared" si="3"/>
        <v>#DIV/0!</v>
      </c>
      <c r="P19" s="150"/>
    </row>
    <row r="20" spans="1:16">
      <c r="A20" s="190"/>
      <c r="B20" s="82">
        <f>SUMIFS('1- Frais de personnel'!$O$5:$O$104,'1- Frais de personnel'!$H$5:$H$104,'Syn dépenses Bénéficiaire'!A20)+SUMIFS('2 - OCS '!$C$6:$C$7,'2 - OCS '!$E$6:$E$7,'Syn dépenses Bénéficiaire'!A20)+SUMIFS('3 - Coût unitaire conseil'!$H$5:$H$104,'3 - Coût unitaire conseil'!$D$5:$D$104,'Syn dépenses Bénéficiaire'!A20)</f>
        <v>0</v>
      </c>
      <c r="C20" s="110" t="e">
        <f>B20/$B$21</f>
        <v>#DIV/0!</v>
      </c>
      <c r="D20" s="114"/>
      <c r="E20" s="82">
        <f t="shared" si="6"/>
        <v>0</v>
      </c>
      <c r="F20" s="108"/>
      <c r="G20" s="109"/>
      <c r="H20" s="82">
        <f t="shared" si="7"/>
        <v>0</v>
      </c>
      <c r="I20" s="107"/>
      <c r="J20" s="128">
        <f t="shared" si="0"/>
        <v>0</v>
      </c>
      <c r="K20" s="128" t="e">
        <f t="shared" si="1"/>
        <v>#DIV/0!</v>
      </c>
      <c r="L20" s="128">
        <f t="shared" si="4"/>
        <v>0</v>
      </c>
      <c r="M20" s="148" t="e">
        <f t="shared" si="2"/>
        <v>#DIV/0!</v>
      </c>
      <c r="N20" s="149">
        <f t="shared" si="5"/>
        <v>0</v>
      </c>
      <c r="O20" s="148" t="e">
        <f t="shared" si="3"/>
        <v>#DIV/0!</v>
      </c>
      <c r="P20" s="150"/>
    </row>
    <row r="21" spans="1:16" ht="15" thickBot="1">
      <c r="A21" s="205" t="s">
        <v>129</v>
      </c>
      <c r="B21" s="111">
        <f>SUM(B16:B20)</f>
        <v>0</v>
      </c>
      <c r="C21" s="112" t="e">
        <f>SUM(C16:C20)</f>
        <v>#DIV/0!</v>
      </c>
      <c r="D21" s="373"/>
      <c r="E21" s="374"/>
      <c r="F21" s="374"/>
      <c r="G21" s="374"/>
      <c r="H21" s="374"/>
      <c r="I21" s="374"/>
      <c r="J21" s="129">
        <f>SUM(J16:J20)</f>
        <v>0</v>
      </c>
      <c r="K21" s="129"/>
      <c r="L21" s="129">
        <f>SUM(L16:L20)</f>
        <v>0</v>
      </c>
      <c r="M21" s="129"/>
      <c r="N21" s="129">
        <f>SUM(N16:N20)</f>
        <v>0</v>
      </c>
      <c r="O21" s="273"/>
      <c r="P21" s="151"/>
    </row>
    <row r="24" spans="1:16" ht="29">
      <c r="A24" s="274" t="s">
        <v>134</v>
      </c>
      <c r="B24" s="357" t="s">
        <v>452</v>
      </c>
      <c r="C24" s="357" t="s">
        <v>453</v>
      </c>
      <c r="D24" s="275" t="s">
        <v>454</v>
      </c>
      <c r="E24" s="275" t="s">
        <v>455</v>
      </c>
      <c r="F24" s="277" t="s">
        <v>456</v>
      </c>
      <c r="G24" s="277" t="s">
        <v>457</v>
      </c>
      <c r="H24" s="277" t="s">
        <v>458</v>
      </c>
      <c r="I24" s="277" t="s">
        <v>459</v>
      </c>
    </row>
    <row r="25" spans="1:16">
      <c r="A25" s="275" t="s">
        <v>460</v>
      </c>
      <c r="B25" s="358"/>
      <c r="C25" s="358"/>
      <c r="D25" s="275" t="s">
        <v>461</v>
      </c>
      <c r="E25" s="275" t="s">
        <v>461</v>
      </c>
      <c r="F25" s="278"/>
      <c r="G25" s="278"/>
      <c r="H25" s="278"/>
      <c r="I25" s="278"/>
    </row>
    <row r="26" spans="1:16">
      <c r="A26" s="275" t="s">
        <v>22</v>
      </c>
      <c r="B26" s="67"/>
      <c r="C26" s="67"/>
      <c r="D26" s="67"/>
      <c r="E26" s="67"/>
      <c r="F26" s="67"/>
      <c r="G26" s="67"/>
      <c r="H26" s="67"/>
      <c r="I26" s="67"/>
    </row>
    <row r="27" spans="1:16">
      <c r="A27" s="275" t="s">
        <v>23</v>
      </c>
      <c r="B27" s="67"/>
      <c r="C27" s="67"/>
      <c r="D27" s="67"/>
      <c r="E27" s="67"/>
      <c r="F27" s="67"/>
      <c r="G27" s="67"/>
      <c r="H27" s="67"/>
      <c r="I27" s="67"/>
    </row>
    <row r="28" spans="1:16">
      <c r="A28" s="275" t="s">
        <v>462</v>
      </c>
      <c r="B28" s="67"/>
      <c r="C28" s="67"/>
      <c r="D28" s="67"/>
      <c r="E28" s="67"/>
      <c r="F28" s="67"/>
      <c r="G28" s="67"/>
      <c r="H28" s="67"/>
      <c r="I28" s="67"/>
    </row>
    <row r="29" spans="1:16">
      <c r="A29" s="275" t="s">
        <v>463</v>
      </c>
      <c r="B29" s="67"/>
      <c r="C29" s="67"/>
      <c r="D29" s="67"/>
      <c r="E29" s="67"/>
      <c r="F29" s="67"/>
      <c r="G29" s="67"/>
      <c r="H29" s="67"/>
      <c r="I29" s="67"/>
    </row>
    <row r="30" spans="1:16">
      <c r="A30" s="275" t="s">
        <v>464</v>
      </c>
      <c r="B30" s="67"/>
      <c r="C30" s="67"/>
      <c r="D30" s="67"/>
      <c r="E30" s="67"/>
      <c r="F30" s="67"/>
      <c r="G30" s="67"/>
      <c r="H30" s="67"/>
      <c r="I30" s="67"/>
    </row>
  </sheetData>
  <mergeCells count="16">
    <mergeCell ref="A1:P1"/>
    <mergeCell ref="B24:B25"/>
    <mergeCell ref="C24:C25"/>
    <mergeCell ref="A6:B6"/>
    <mergeCell ref="A7:B7"/>
    <mergeCell ref="A2:B2"/>
    <mergeCell ref="A3:B3"/>
    <mergeCell ref="A4:B4"/>
    <mergeCell ref="A5:B5"/>
    <mergeCell ref="A11:B11"/>
    <mergeCell ref="D21:I21"/>
    <mergeCell ref="A8:B8"/>
    <mergeCell ref="A9:B9"/>
    <mergeCell ref="A10:B10"/>
    <mergeCell ref="D13:P13"/>
    <mergeCell ref="A13:C13"/>
  </mergeCells>
  <phoneticPr fontId="19" type="noConversion"/>
  <conditionalFormatting sqref="J16:O20">
    <cfRule type="cellIs" dxfId="3" priority="1" operator="notEqual">
      <formula>#REF!</formula>
    </cfRule>
  </conditionalFormatting>
  <dataValidations count="2">
    <dataValidation type="list" allowBlank="1" showInputMessage="1" showErrorMessage="1" promptTitle="Sélectionnez une sous-opération " prompt="Cliquez sur le menu déroulant et associez une sous-opération au poste choisi tel que présenté dans les lignes 4 à 12" sqref="A16:A20" xr:uid="{410E7AE1-F99D-4880-B79B-0DE681084005}">
      <formula1>"Etude faisabilité d'un projet pour les jeunes agriculteurs , Conseil exploitant en phase installation et/ou développement, Accompagnement recherche financement , Suivi de mise en œuvre , Conseil impact environnemental"</formula1>
    </dataValidation>
    <dataValidation type="list" allowBlank="1" showInputMessage="1" showErrorMessage="1" sqref="M16:M20" xr:uid="{D61E0D06-7EB8-4EB0-811C-BC2A2D42A104}">
      <formula1>#REF!</formula1>
    </dataValidation>
  </dataValidations>
  <pageMargins left="0.7" right="0.7" top="0.75" bottom="0.75" header="0.3" footer="0.3"/>
  <pageSetup paperSize="9" scale="23"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C7B9E8-92B5-4F6F-8EED-3D722CA4BD0C}">
  <sheetPr codeName="Feuil4">
    <pageSetUpPr fitToPage="1"/>
  </sheetPr>
  <dimension ref="A1:P30"/>
  <sheetViews>
    <sheetView showGridLines="0" zoomScale="60" zoomScaleNormal="60" workbookViewId="0">
      <selection activeCell="C3" sqref="C3"/>
    </sheetView>
  </sheetViews>
  <sheetFormatPr baseColWidth="10" defaultColWidth="11.453125" defaultRowHeight="14.5"/>
  <cols>
    <col min="1" max="1" width="21.6328125" customWidth="1"/>
    <col min="2" max="2" width="24.6328125" customWidth="1"/>
    <col min="3" max="3" width="21.1796875" customWidth="1"/>
    <col min="4" max="4" width="48.81640625" customWidth="1"/>
    <col min="5" max="5" width="15.36328125" bestFit="1" customWidth="1"/>
    <col min="6" max="6" width="13.453125" bestFit="1" customWidth="1"/>
    <col min="7" max="7" width="20.81640625" customWidth="1"/>
    <col min="8" max="8" width="16.453125" bestFit="1" customWidth="1"/>
    <col min="9" max="9" width="19.6328125" customWidth="1"/>
    <col min="10" max="10" width="14.6328125" bestFit="1" customWidth="1"/>
    <col min="11" max="11" width="15.81640625" bestFit="1" customWidth="1"/>
    <col min="12" max="12" width="19.453125" bestFit="1" customWidth="1"/>
    <col min="13" max="13" width="14.1796875" bestFit="1" customWidth="1"/>
  </cols>
  <sheetData>
    <row r="1" spans="1:16" ht="26.5" thickBot="1">
      <c r="A1" s="384" t="s">
        <v>407</v>
      </c>
      <c r="B1" s="384"/>
      <c r="C1" s="384"/>
      <c r="D1" s="384"/>
      <c r="E1" s="384"/>
      <c r="F1" s="384"/>
      <c r="G1" s="384"/>
      <c r="H1" s="384"/>
      <c r="I1" s="384"/>
      <c r="J1" s="384"/>
      <c r="K1" s="384"/>
      <c r="L1" s="384"/>
      <c r="M1" s="384"/>
      <c r="N1" s="384"/>
      <c r="O1" s="384"/>
      <c r="P1" s="384"/>
    </row>
    <row r="2" spans="1:16" s="103" customFormat="1" ht="19" thickBot="1">
      <c r="A2" s="369" t="s">
        <v>112</v>
      </c>
      <c r="B2" s="370"/>
      <c r="C2" s="134" t="s">
        <v>114</v>
      </c>
      <c r="D2" s="125" t="s">
        <v>115</v>
      </c>
      <c r="F2" s="143"/>
      <c r="H2" s="143"/>
      <c r="J2" s="143"/>
      <c r="K2" s="102"/>
      <c r="L2" s="143"/>
    </row>
    <row r="3" spans="1:16" s="103" customFormat="1" ht="18.5">
      <c r="A3" s="365" t="s">
        <v>116</v>
      </c>
      <c r="B3" s="366"/>
      <c r="C3" s="130"/>
      <c r="D3" s="124"/>
      <c r="F3" s="143"/>
      <c r="H3" s="143"/>
      <c r="J3" s="143"/>
      <c r="K3" s="102"/>
      <c r="L3" s="143"/>
    </row>
    <row r="4" spans="1:16" s="103" customFormat="1" ht="19" thickBot="1">
      <c r="A4" s="367" t="s">
        <v>117</v>
      </c>
      <c r="B4" s="368"/>
      <c r="C4" s="104"/>
      <c r="D4" s="113"/>
      <c r="F4" s="143"/>
      <c r="H4" s="143"/>
      <c r="J4" s="143"/>
      <c r="K4" s="102"/>
      <c r="L4" s="102"/>
    </row>
    <row r="5" spans="1:16" s="103" customFormat="1" ht="19" thickBot="1">
      <c r="A5" s="369" t="s">
        <v>118</v>
      </c>
      <c r="B5" s="370"/>
      <c r="C5" s="131">
        <f>SUM(C3:C4)</f>
        <v>0</v>
      </c>
      <c r="D5" s="127">
        <f>SUM(D3:D4)</f>
        <v>0</v>
      </c>
      <c r="F5" s="143"/>
      <c r="H5" s="143"/>
      <c r="J5" s="143"/>
      <c r="K5" s="102"/>
      <c r="L5" s="102"/>
    </row>
    <row r="6" spans="1:16" s="103" customFormat="1" ht="19" thickBot="1">
      <c r="A6" s="359" t="s">
        <v>120</v>
      </c>
      <c r="B6" s="360"/>
      <c r="C6" s="132">
        <f>'A- Ressources prévisionnelles'!J47</f>
        <v>0</v>
      </c>
      <c r="D6" s="133">
        <f>'Syn dépenses Bénéficiaire'!C6-'Syn dépenses Instructeur'!C6</f>
        <v>0</v>
      </c>
      <c r="J6" s="102"/>
      <c r="K6" s="102"/>
      <c r="L6" s="102"/>
    </row>
    <row r="7" spans="1:16" ht="110.5" customHeight="1">
      <c r="A7" s="375" t="s">
        <v>443</v>
      </c>
      <c r="B7" s="376"/>
      <c r="C7" s="270">
        <f>H20</f>
        <v>0</v>
      </c>
      <c r="D7" s="270" t="e">
        <f>'Syn dépenses Bénéficiaire'!C7-'Syn dépenses Instructeur'!C7</f>
        <v>#VALUE!</v>
      </c>
    </row>
    <row r="8" spans="1:16" ht="15.5">
      <c r="A8" s="377" t="s">
        <v>444</v>
      </c>
      <c r="B8" s="378"/>
      <c r="C8" s="271">
        <f>J20</f>
        <v>0</v>
      </c>
      <c r="D8" s="271">
        <f>'Syn dépenses Bénéficiaire'!C9-'Syn dépenses Instructeur'!C8</f>
        <v>0</v>
      </c>
    </row>
    <row r="9" spans="1:16" ht="15.5">
      <c r="A9" s="377" t="s">
        <v>445</v>
      </c>
      <c r="B9" s="378"/>
      <c r="C9" s="271">
        <f>L20</f>
        <v>0</v>
      </c>
      <c r="D9" s="271">
        <f>'Syn dépenses Bénéficiaire'!C10-'Syn dépenses Instructeur'!C9</f>
        <v>0</v>
      </c>
    </row>
    <row r="10" spans="1:16" ht="16" thickBot="1">
      <c r="A10" s="371" t="s">
        <v>446</v>
      </c>
      <c r="B10" s="372"/>
      <c r="C10" s="272">
        <f>N20</f>
        <v>0</v>
      </c>
      <c r="D10" s="272">
        <f>'Syn dépenses Bénéficiaire'!C11-'Syn dépenses Instructeur'!C10</f>
        <v>0</v>
      </c>
    </row>
    <row r="12" spans="1:16" ht="40.5" customHeight="1" thickBot="1">
      <c r="A12" s="390" t="s">
        <v>130</v>
      </c>
      <c r="B12" s="390"/>
      <c r="C12" s="391"/>
      <c r="D12" s="388" t="s">
        <v>408</v>
      </c>
      <c r="E12" s="389"/>
      <c r="F12" s="389"/>
      <c r="G12" s="389"/>
      <c r="H12" s="389"/>
      <c r="I12" s="389"/>
      <c r="J12" s="389"/>
      <c r="K12" s="389"/>
      <c r="L12" s="389"/>
      <c r="M12" s="389"/>
      <c r="N12" s="389"/>
      <c r="O12" s="389"/>
      <c r="P12" s="389"/>
    </row>
    <row r="13" spans="1:16" s="106" customFormat="1" ht="81" customHeight="1" thickBot="1">
      <c r="A13" s="206" t="s">
        <v>123</v>
      </c>
      <c r="B13" s="206" t="s">
        <v>131</v>
      </c>
      <c r="C13" s="207" t="s">
        <v>125</v>
      </c>
      <c r="D13" s="120" t="s">
        <v>469</v>
      </c>
      <c r="E13" s="121" t="s">
        <v>467</v>
      </c>
      <c r="F13" s="121" t="s">
        <v>468</v>
      </c>
      <c r="G13" s="121" t="s">
        <v>470</v>
      </c>
      <c r="H13" s="121" t="s">
        <v>471</v>
      </c>
      <c r="I13" s="121" t="s">
        <v>126</v>
      </c>
      <c r="J13" s="121" t="s">
        <v>128</v>
      </c>
      <c r="K13" s="121" t="s">
        <v>447</v>
      </c>
      <c r="L13" s="121" t="s">
        <v>127</v>
      </c>
      <c r="M13" s="121" t="s">
        <v>448</v>
      </c>
      <c r="N13" s="123" t="s">
        <v>484</v>
      </c>
      <c r="O13" s="121" t="s">
        <v>449</v>
      </c>
      <c r="P13" s="123" t="s">
        <v>42</v>
      </c>
    </row>
    <row r="14" spans="1:16" s="106" customFormat="1" ht="371" customHeight="1">
      <c r="A14" s="204"/>
      <c r="B14" s="206"/>
      <c r="C14" s="207"/>
      <c r="D14" s="202" t="s">
        <v>427</v>
      </c>
      <c r="E14" s="198"/>
      <c r="F14" s="210" t="s">
        <v>376</v>
      </c>
      <c r="G14" s="210" t="s">
        <v>440</v>
      </c>
      <c r="H14" s="198"/>
      <c r="I14" s="203" t="s">
        <v>426</v>
      </c>
      <c r="J14" s="210" t="s">
        <v>450</v>
      </c>
      <c r="K14" s="198"/>
      <c r="L14" s="210" t="s">
        <v>451</v>
      </c>
      <c r="M14" s="201" t="s">
        <v>451</v>
      </c>
      <c r="N14" s="201"/>
      <c r="O14" s="201"/>
      <c r="P14" s="200"/>
    </row>
    <row r="15" spans="1:16">
      <c r="A15" s="38">
        <f>'Syn dépenses Bénéficiaire'!A16</f>
        <v>0</v>
      </c>
      <c r="B15" s="115">
        <f>SUMIFS('1- Frais de personnel'!$AG$5:$AG$104,'1- Frais de personnel'!$X$5:$X$104,'Syn dépenses Instructeur'!A15)+SUMIFS('2 - OCS '!$K$6:$K$7,'2 - OCS '!$M$6:$M$7,'Syn dépenses Instructeur'!A15)+SUMIFS('3 - Coût unitaire conseil'!$Q$5:$Q$104,'3 - Coût unitaire conseil'!$L$5:$L$104,'Syn dépenses Instructeur'!A15)</f>
        <v>0</v>
      </c>
      <c r="C15" s="116" t="e">
        <f>B15/$B$20</f>
        <v>#DIV/0!</v>
      </c>
      <c r="D15" s="135"/>
      <c r="E15" s="115">
        <f>D15*B15</f>
        <v>0</v>
      </c>
      <c r="F15" s="136"/>
      <c r="G15" s="115"/>
      <c r="H15" s="115">
        <f>IF(E15&gt;G15,G15,(IF(E15&lt;F15,0,B15*D15)))</f>
        <v>0</v>
      </c>
      <c r="I15" s="137"/>
      <c r="J15" s="128">
        <f>H15*I15</f>
        <v>0</v>
      </c>
      <c r="K15" s="128" t="e">
        <f>J15/B15</f>
        <v>#DIV/0!</v>
      </c>
      <c r="L15" s="128">
        <f>H15-J15</f>
        <v>0</v>
      </c>
      <c r="M15" s="148" t="e">
        <f>L15/B15</f>
        <v>#DIV/0!</v>
      </c>
      <c r="N15" s="148">
        <f>B15-H15</f>
        <v>0</v>
      </c>
      <c r="O15" s="148" t="e">
        <f>N15/B15</f>
        <v>#DIV/0!</v>
      </c>
      <c r="P15" s="152"/>
    </row>
    <row r="16" spans="1:16">
      <c r="A16" s="38">
        <f>'Syn dépenses Bénéficiaire'!A17</f>
        <v>0</v>
      </c>
      <c r="B16" s="115">
        <f>SUMIFS('1- Frais de personnel'!$AG$5:$AG$104,'1- Frais de personnel'!$X$5:$X$104,'Syn dépenses Instructeur'!A16)+SUMIFS('2 - OCS '!$K$6:$K$7,'2 - OCS '!$M$6:$M$7,'Syn dépenses Instructeur'!A16)+SUMIFS('3 - Coût unitaire conseil'!$Q$5:$Q$104,'3 - Coût unitaire conseil'!$L$5:$L$104,'Syn dépenses Instructeur'!A16)</f>
        <v>0</v>
      </c>
      <c r="C16" s="116" t="e">
        <f>B16/$B$20</f>
        <v>#DIV/0!</v>
      </c>
      <c r="D16" s="135"/>
      <c r="E16" s="115">
        <f>D16*B16</f>
        <v>0</v>
      </c>
      <c r="F16" s="136"/>
      <c r="G16" s="115"/>
      <c r="H16" s="115">
        <f>IF(E16&gt;G16,G16,(IF(E16&lt;F16,0,B16*D16)))</f>
        <v>0</v>
      </c>
      <c r="I16" s="137"/>
      <c r="J16" s="128">
        <f t="shared" ref="J16:J19" si="0">H16*I16</f>
        <v>0</v>
      </c>
      <c r="K16" s="128" t="e">
        <f t="shared" ref="K16:K19" si="1">J16/B16</f>
        <v>#DIV/0!</v>
      </c>
      <c r="L16" s="128">
        <f>H16-J16</f>
        <v>0</v>
      </c>
      <c r="M16" s="148" t="e">
        <f t="shared" ref="M16:M19" si="2">L16/B16</f>
        <v>#DIV/0!</v>
      </c>
      <c r="N16" s="149">
        <f>B16-H16</f>
        <v>0</v>
      </c>
      <c r="O16" s="148" t="e">
        <f t="shared" ref="O16:O19" si="3">N16/B16</f>
        <v>#DIV/0!</v>
      </c>
      <c r="P16" s="150"/>
    </row>
    <row r="17" spans="1:16">
      <c r="A17" s="38">
        <f>'Syn dépenses Bénéficiaire'!A18</f>
        <v>0</v>
      </c>
      <c r="B17" s="115">
        <f>SUMIFS('1- Frais de personnel'!$AG$5:$AG$104,'1- Frais de personnel'!$X$5:$X$104,'Syn dépenses Instructeur'!A17)+SUMIFS('2 - OCS '!$K$6:$K$7,'2 - OCS '!$M$6:$M$7,'Syn dépenses Instructeur'!A17)+SUMIFS('3 - Coût unitaire conseil'!$Q$5:$Q$104,'3 - Coût unitaire conseil'!$L$5:$L$104,'Syn dépenses Instructeur'!A17)</f>
        <v>0</v>
      </c>
      <c r="C17" s="116" t="e">
        <f>B17/$B$20</f>
        <v>#DIV/0!</v>
      </c>
      <c r="D17" s="135"/>
      <c r="E17" s="115">
        <f t="shared" ref="E17:E19" si="4">D17*B17</f>
        <v>0</v>
      </c>
      <c r="F17" s="136"/>
      <c r="G17" s="115"/>
      <c r="H17" s="115">
        <f t="shared" ref="H17:H19" si="5">IF(E17&gt;G17,G17,(IF(E17&lt;F17,0,B17*D17)))</f>
        <v>0</v>
      </c>
      <c r="I17" s="137"/>
      <c r="J17" s="128">
        <f t="shared" si="0"/>
        <v>0</v>
      </c>
      <c r="K17" s="128" t="e">
        <f t="shared" si="1"/>
        <v>#DIV/0!</v>
      </c>
      <c r="L17" s="128">
        <f t="shared" ref="L17:L19" si="6">H17-J17</f>
        <v>0</v>
      </c>
      <c r="M17" s="148" t="e">
        <f t="shared" si="2"/>
        <v>#DIV/0!</v>
      </c>
      <c r="N17" s="149">
        <f t="shared" ref="N17:N19" si="7">B17-H17</f>
        <v>0</v>
      </c>
      <c r="O17" s="148" t="e">
        <f t="shared" si="3"/>
        <v>#DIV/0!</v>
      </c>
      <c r="P17" s="150"/>
    </row>
    <row r="18" spans="1:16">
      <c r="A18" s="38">
        <f>'Syn dépenses Bénéficiaire'!A19</f>
        <v>0</v>
      </c>
      <c r="B18" s="115">
        <f>SUMIFS('1- Frais de personnel'!$AG$5:$AG$104,'1- Frais de personnel'!$X$5:$X$104,'Syn dépenses Instructeur'!A18)+SUMIFS('2 - OCS '!$K$6:$K$7,'2 - OCS '!$M$6:$M$7,'Syn dépenses Instructeur'!A18)+SUMIFS('3 - Coût unitaire conseil'!$Q$5:$Q$104,'3 - Coût unitaire conseil'!$L$5:$L$104,'Syn dépenses Instructeur'!A18)</f>
        <v>0</v>
      </c>
      <c r="C18" s="116" t="e">
        <f>B18/$B$20</f>
        <v>#DIV/0!</v>
      </c>
      <c r="D18" s="135"/>
      <c r="E18" s="115">
        <f t="shared" si="4"/>
        <v>0</v>
      </c>
      <c r="F18" s="136"/>
      <c r="G18" s="115"/>
      <c r="H18" s="115">
        <f t="shared" si="5"/>
        <v>0</v>
      </c>
      <c r="I18" s="137"/>
      <c r="J18" s="128">
        <f t="shared" si="0"/>
        <v>0</v>
      </c>
      <c r="K18" s="128" t="e">
        <f t="shared" si="1"/>
        <v>#DIV/0!</v>
      </c>
      <c r="L18" s="128">
        <f t="shared" si="6"/>
        <v>0</v>
      </c>
      <c r="M18" s="148" t="e">
        <f t="shared" si="2"/>
        <v>#DIV/0!</v>
      </c>
      <c r="N18" s="149">
        <f t="shared" si="7"/>
        <v>0</v>
      </c>
      <c r="O18" s="148" t="e">
        <f t="shared" si="3"/>
        <v>#DIV/0!</v>
      </c>
      <c r="P18" s="150"/>
    </row>
    <row r="19" spans="1:16">
      <c r="A19" s="38">
        <f>'Syn dépenses Bénéficiaire'!A20</f>
        <v>0</v>
      </c>
      <c r="B19" s="115">
        <f>SUMIFS('1- Frais de personnel'!$AG$5:$AG$104,'1- Frais de personnel'!$X$5:$X$104,'Syn dépenses Instructeur'!A19)+SUMIFS('2 - OCS '!$K$6:$K$7,'2 - OCS '!$M$6:$M$7,'Syn dépenses Instructeur'!A19)+SUMIFS('3 - Coût unitaire conseil'!$Q$5:$Q$104,'3 - Coût unitaire conseil'!$L$5:$L$104,'Syn dépenses Instructeur'!A19)</f>
        <v>0</v>
      </c>
      <c r="C19" s="116" t="e">
        <f>B19/$B$20</f>
        <v>#DIV/0!</v>
      </c>
      <c r="D19" s="135"/>
      <c r="E19" s="115">
        <f t="shared" si="4"/>
        <v>0</v>
      </c>
      <c r="F19" s="136"/>
      <c r="G19" s="115"/>
      <c r="H19" s="115">
        <f t="shared" si="5"/>
        <v>0</v>
      </c>
      <c r="I19" s="137"/>
      <c r="J19" s="128">
        <f t="shared" si="0"/>
        <v>0</v>
      </c>
      <c r="K19" s="128" t="e">
        <f t="shared" si="1"/>
        <v>#DIV/0!</v>
      </c>
      <c r="L19" s="128">
        <f t="shared" si="6"/>
        <v>0</v>
      </c>
      <c r="M19" s="148" t="e">
        <f t="shared" si="2"/>
        <v>#DIV/0!</v>
      </c>
      <c r="N19" s="149">
        <f t="shared" si="7"/>
        <v>0</v>
      </c>
      <c r="O19" s="148" t="e">
        <f t="shared" si="3"/>
        <v>#DIV/0!</v>
      </c>
      <c r="P19" s="150"/>
    </row>
    <row r="20" spans="1:16" ht="15" thickBot="1">
      <c r="A20" s="205" t="s">
        <v>129</v>
      </c>
      <c r="B20" s="111">
        <f>SUM(B15:B19)</f>
        <v>0</v>
      </c>
      <c r="C20" s="112" t="e">
        <f>SUM(C15:C19)</f>
        <v>#DIV/0!</v>
      </c>
      <c r="D20" s="373"/>
      <c r="E20" s="374"/>
      <c r="F20" s="374"/>
      <c r="G20" s="374"/>
      <c r="H20" s="374"/>
      <c r="I20" s="374"/>
      <c r="J20" s="129">
        <f>SUM(J15:J19)</f>
        <v>0</v>
      </c>
      <c r="K20" s="129"/>
      <c r="L20" s="129">
        <f>SUM(L15:L19)</f>
        <v>0</v>
      </c>
      <c r="M20" s="129"/>
      <c r="N20" s="129">
        <f>SUM(N15:N19)</f>
        <v>0</v>
      </c>
      <c r="O20" s="273"/>
      <c r="P20" s="151"/>
    </row>
    <row r="23" spans="1:16" ht="21">
      <c r="A23" s="385" t="s">
        <v>466</v>
      </c>
      <c r="B23" s="386"/>
      <c r="C23" s="386"/>
      <c r="D23" s="386"/>
      <c r="E23" s="386"/>
      <c r="F23" s="386"/>
      <c r="G23" s="386"/>
      <c r="H23" s="386"/>
      <c r="I23" s="387"/>
    </row>
    <row r="24" spans="1:16" ht="29">
      <c r="A24" s="274" t="s">
        <v>134</v>
      </c>
      <c r="B24" s="357" t="s">
        <v>452</v>
      </c>
      <c r="C24" s="357" t="s">
        <v>453</v>
      </c>
      <c r="D24" s="275" t="s">
        <v>454</v>
      </c>
      <c r="E24" s="275" t="s">
        <v>455</v>
      </c>
      <c r="F24" s="357" t="s">
        <v>456</v>
      </c>
      <c r="G24" s="357" t="s">
        <v>457</v>
      </c>
      <c r="H24" s="357" t="s">
        <v>458</v>
      </c>
      <c r="I24" s="357" t="s">
        <v>459</v>
      </c>
    </row>
    <row r="25" spans="1:16">
      <c r="A25" s="275" t="s">
        <v>460</v>
      </c>
      <c r="B25" s="358"/>
      <c r="C25" s="358"/>
      <c r="D25" s="275" t="s">
        <v>461</v>
      </c>
      <c r="E25" s="275" t="s">
        <v>461</v>
      </c>
      <c r="F25" s="358"/>
      <c r="G25" s="358"/>
      <c r="H25" s="358"/>
      <c r="I25" s="358"/>
    </row>
    <row r="26" spans="1:16">
      <c r="A26" s="275" t="s">
        <v>22</v>
      </c>
      <c r="B26" s="67"/>
      <c r="C26" s="67"/>
      <c r="D26" s="67"/>
      <c r="E26" s="67"/>
      <c r="F26" s="67"/>
      <c r="G26" s="67"/>
      <c r="H26" s="67"/>
      <c r="I26" s="67"/>
    </row>
    <row r="27" spans="1:16">
      <c r="A27" s="275" t="s">
        <v>23</v>
      </c>
      <c r="B27" s="67"/>
      <c r="C27" s="67"/>
      <c r="D27" s="67"/>
      <c r="E27" s="67"/>
      <c r="F27" s="67"/>
      <c r="G27" s="67"/>
      <c r="H27" s="67"/>
      <c r="I27" s="67"/>
    </row>
    <row r="28" spans="1:16">
      <c r="A28" s="275" t="s">
        <v>462</v>
      </c>
      <c r="B28" s="67"/>
      <c r="C28" s="67"/>
      <c r="D28" s="67"/>
      <c r="E28" s="67"/>
      <c r="F28" s="67"/>
      <c r="G28" s="67"/>
      <c r="H28" s="67"/>
      <c r="I28" s="67"/>
    </row>
    <row r="29" spans="1:16">
      <c r="A29" s="275" t="s">
        <v>463</v>
      </c>
      <c r="B29" s="67"/>
      <c r="C29" s="67"/>
      <c r="D29" s="67"/>
      <c r="E29" s="67"/>
      <c r="F29" s="67"/>
      <c r="G29" s="67"/>
      <c r="H29" s="67"/>
      <c r="I29" s="67"/>
    </row>
    <row r="30" spans="1:16">
      <c r="A30" s="275" t="s">
        <v>464</v>
      </c>
      <c r="B30" s="67"/>
      <c r="C30" s="67"/>
      <c r="D30" s="67"/>
      <c r="E30" s="67"/>
      <c r="F30" s="67"/>
      <c r="G30" s="67"/>
      <c r="H30" s="67"/>
      <c r="I30" s="67"/>
    </row>
  </sheetData>
  <mergeCells count="20">
    <mergeCell ref="A9:B9"/>
    <mergeCell ref="A10:B10"/>
    <mergeCell ref="D12:P12"/>
    <mergeCell ref="A12:C12"/>
    <mergeCell ref="A1:P1"/>
    <mergeCell ref="A23:I23"/>
    <mergeCell ref="B24:B25"/>
    <mergeCell ref="C24:C25"/>
    <mergeCell ref="F24:F25"/>
    <mergeCell ref="G24:G25"/>
    <mergeCell ref="H24:H25"/>
    <mergeCell ref="I24:I25"/>
    <mergeCell ref="A2:B2"/>
    <mergeCell ref="A3:B3"/>
    <mergeCell ref="D20:I20"/>
    <mergeCell ref="A7:B7"/>
    <mergeCell ref="A4:B4"/>
    <mergeCell ref="A5:B5"/>
    <mergeCell ref="A6:B6"/>
    <mergeCell ref="A8:B8"/>
  </mergeCells>
  <conditionalFormatting sqref="A15:I19">
    <cfRule type="cellIs" dxfId="2" priority="2" operator="notEqual">
      <formula>#REF!</formula>
    </cfRule>
  </conditionalFormatting>
  <conditionalFormatting sqref="B15:C19">
    <cfRule type="cellIs" dxfId="1" priority="3" operator="notEqual">
      <formula>#REF!</formula>
    </cfRule>
  </conditionalFormatting>
  <conditionalFormatting sqref="J15:O19">
    <cfRule type="cellIs" dxfId="0" priority="1" operator="notEqual">
      <formula>#REF!</formula>
    </cfRule>
  </conditionalFormatting>
  <pageMargins left="0.7" right="0.7" top="0.75" bottom="0.75" header="0.3" footer="0.3"/>
  <pageSetup paperSize="9" scale="31"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F618C8-51F4-445C-9B42-79634B3A61C6}">
  <sheetPr codeName="Feuil20">
    <pageSetUpPr fitToPage="1"/>
  </sheetPr>
  <dimension ref="A1:DG2"/>
  <sheetViews>
    <sheetView workbookViewId="0">
      <selection activeCell="F6" sqref="F6"/>
    </sheetView>
  </sheetViews>
  <sheetFormatPr baseColWidth="10" defaultColWidth="11.453125" defaultRowHeight="14.5"/>
  <cols>
    <col min="16" max="16" width="10.81640625"/>
    <col min="18" max="18" width="21.36328125" customWidth="1"/>
  </cols>
  <sheetData>
    <row r="1" spans="1:111" s="42" customFormat="1" ht="110.25" customHeight="1">
      <c r="A1" s="12" t="s">
        <v>132</v>
      </c>
      <c r="B1" s="12" t="s">
        <v>133</v>
      </c>
      <c r="C1" s="12" t="s">
        <v>134</v>
      </c>
      <c r="D1" s="12" t="s">
        <v>135</v>
      </c>
      <c r="E1" s="12" t="s">
        <v>136</v>
      </c>
      <c r="F1" s="12" t="s">
        <v>137</v>
      </c>
      <c r="G1" s="12" t="s">
        <v>138</v>
      </c>
      <c r="H1" s="12" t="s">
        <v>139</v>
      </c>
      <c r="I1" s="12" t="s">
        <v>140</v>
      </c>
      <c r="J1" s="41" t="s">
        <v>141</v>
      </c>
      <c r="K1" s="12" t="s">
        <v>142</v>
      </c>
      <c r="L1" s="12" t="s">
        <v>143</v>
      </c>
      <c r="M1" s="12" t="s">
        <v>144</v>
      </c>
      <c r="N1" s="12" t="s">
        <v>145</v>
      </c>
      <c r="O1" s="12" t="s">
        <v>146</v>
      </c>
      <c r="P1" s="12" t="s">
        <v>147</v>
      </c>
      <c r="Q1" s="12" t="s">
        <v>148</v>
      </c>
      <c r="R1" s="12" t="s">
        <v>149</v>
      </c>
      <c r="S1" s="12" t="s">
        <v>150</v>
      </c>
      <c r="T1" s="12" t="s">
        <v>151</v>
      </c>
      <c r="U1" s="12" t="s">
        <v>152</v>
      </c>
      <c r="V1" s="12" t="s">
        <v>153</v>
      </c>
      <c r="W1" s="12" t="s">
        <v>154</v>
      </c>
      <c r="X1" s="41" t="s">
        <v>155</v>
      </c>
      <c r="Y1" s="41" t="s">
        <v>156</v>
      </c>
      <c r="Z1" s="41" t="s">
        <v>157</v>
      </c>
      <c r="AA1" s="41" t="s">
        <v>158</v>
      </c>
      <c r="AB1" s="12" t="s">
        <v>159</v>
      </c>
      <c r="AC1" s="12" t="s">
        <v>160</v>
      </c>
      <c r="AD1" s="12" t="s">
        <v>161</v>
      </c>
      <c r="AE1" s="12" t="s">
        <v>162</v>
      </c>
      <c r="AF1" s="41" t="s">
        <v>163</v>
      </c>
      <c r="AG1" s="41" t="s">
        <v>164</v>
      </c>
      <c r="AH1" s="41" t="s">
        <v>165</v>
      </c>
      <c r="AI1" s="41" t="s">
        <v>166</v>
      </c>
      <c r="AJ1" s="41" t="s">
        <v>167</v>
      </c>
      <c r="AK1" s="41" t="s">
        <v>168</v>
      </c>
      <c r="AL1" s="41" t="s">
        <v>169</v>
      </c>
      <c r="AM1" s="41" t="s">
        <v>170</v>
      </c>
      <c r="AN1" s="41" t="s">
        <v>171</v>
      </c>
      <c r="AO1" s="41" t="s">
        <v>172</v>
      </c>
      <c r="AP1" s="41" t="s">
        <v>173</v>
      </c>
      <c r="AQ1" s="41" t="s">
        <v>174</v>
      </c>
      <c r="AR1" s="41" t="s">
        <v>175</v>
      </c>
      <c r="AS1" s="12" t="s">
        <v>176</v>
      </c>
      <c r="AT1" s="12" t="s">
        <v>177</v>
      </c>
      <c r="AU1" s="41" t="s">
        <v>178</v>
      </c>
      <c r="AV1" s="41" t="s">
        <v>179</v>
      </c>
      <c r="AW1" s="41" t="s">
        <v>180</v>
      </c>
      <c r="AX1" s="41" t="s">
        <v>181</v>
      </c>
      <c r="AY1" s="41" t="s">
        <v>182</v>
      </c>
      <c r="AZ1" s="41" t="s">
        <v>183</v>
      </c>
      <c r="BA1" s="41" t="s">
        <v>184</v>
      </c>
      <c r="BB1" s="41" t="s">
        <v>185</v>
      </c>
      <c r="BC1" s="41" t="s">
        <v>186</v>
      </c>
      <c r="BD1" s="41" t="s">
        <v>187</v>
      </c>
      <c r="BE1" s="41" t="s">
        <v>188</v>
      </c>
      <c r="BF1" s="41" t="s">
        <v>189</v>
      </c>
      <c r="BG1" s="41" t="s">
        <v>190</v>
      </c>
      <c r="BH1" s="41" t="s">
        <v>191</v>
      </c>
      <c r="BI1" s="41" t="s">
        <v>192</v>
      </c>
      <c r="BJ1" s="12" t="s">
        <v>193</v>
      </c>
      <c r="BK1" s="12" t="s">
        <v>194</v>
      </c>
      <c r="BL1" s="12" t="s">
        <v>195</v>
      </c>
      <c r="BM1" s="12" t="s">
        <v>196</v>
      </c>
      <c r="BN1" s="12" t="s">
        <v>197</v>
      </c>
      <c r="BO1" s="12" t="s">
        <v>198</v>
      </c>
      <c r="BP1" s="12" t="s">
        <v>199</v>
      </c>
      <c r="BQ1" s="12" t="s">
        <v>200</v>
      </c>
      <c r="BR1" s="12" t="s">
        <v>201</v>
      </c>
      <c r="BS1" s="12" t="s">
        <v>202</v>
      </c>
      <c r="BT1" s="12" t="s">
        <v>203</v>
      </c>
      <c r="BU1" s="12" t="s">
        <v>204</v>
      </c>
      <c r="BV1" s="12" t="s">
        <v>205</v>
      </c>
      <c r="BW1" s="12" t="s">
        <v>206</v>
      </c>
      <c r="BX1" s="12" t="s">
        <v>207</v>
      </c>
      <c r="BY1" s="12" t="s">
        <v>208</v>
      </c>
      <c r="BZ1" s="12" t="s">
        <v>209</v>
      </c>
      <c r="CA1" s="12" t="s">
        <v>210</v>
      </c>
      <c r="CB1" s="12" t="s">
        <v>211</v>
      </c>
      <c r="CC1" s="12" t="s">
        <v>212</v>
      </c>
      <c r="CD1" s="12" t="s">
        <v>213</v>
      </c>
      <c r="CE1" s="12" t="s">
        <v>214</v>
      </c>
      <c r="CF1" s="12" t="s">
        <v>215</v>
      </c>
      <c r="CG1" s="41" t="s">
        <v>216</v>
      </c>
      <c r="CH1" s="41" t="s">
        <v>217</v>
      </c>
      <c r="CI1" s="41" t="s">
        <v>218</v>
      </c>
      <c r="CJ1" s="41" t="s">
        <v>219</v>
      </c>
      <c r="CK1" s="41" t="s">
        <v>220</v>
      </c>
      <c r="CL1" s="41" t="s">
        <v>221</v>
      </c>
      <c r="CM1" s="41" t="s">
        <v>222</v>
      </c>
      <c r="CN1" s="41" t="s">
        <v>223</v>
      </c>
      <c r="CO1" s="41" t="s">
        <v>224</v>
      </c>
      <c r="CP1" s="41" t="s">
        <v>225</v>
      </c>
      <c r="CQ1" s="41" t="s">
        <v>226</v>
      </c>
      <c r="CR1" s="41" t="s">
        <v>227</v>
      </c>
      <c r="CS1" s="12" t="s">
        <v>228</v>
      </c>
      <c r="CT1" s="12" t="s">
        <v>229</v>
      </c>
      <c r="CU1" s="12" t="s">
        <v>230</v>
      </c>
      <c r="CV1" s="12" t="s">
        <v>231</v>
      </c>
      <c r="CW1" s="41" t="s">
        <v>232</v>
      </c>
      <c r="CX1" s="41" t="s">
        <v>233</v>
      </c>
      <c r="CY1" s="41" t="s">
        <v>234</v>
      </c>
      <c r="CZ1" s="41" t="s">
        <v>235</v>
      </c>
      <c r="DA1" s="41" t="s">
        <v>236</v>
      </c>
      <c r="DB1" s="41" t="s">
        <v>237</v>
      </c>
      <c r="DC1" s="41" t="s">
        <v>238</v>
      </c>
      <c r="DD1" s="41" t="s">
        <v>239</v>
      </c>
      <c r="DE1" s="41" t="s">
        <v>240</v>
      </c>
      <c r="DF1" s="41" t="s">
        <v>241</v>
      </c>
      <c r="DG1" s="41" t="s">
        <v>242</v>
      </c>
    </row>
    <row r="2" spans="1:111" s="2" customFormat="1" ht="72" customHeight="1">
      <c r="A2" s="58" t="e">
        <f>#REF!</f>
        <v>#REF!</v>
      </c>
      <c r="B2" s="15" t="e">
        <f>#REF!</f>
        <v>#REF!</v>
      </c>
      <c r="C2" s="15" t="e">
        <f>IF(#REF!="",#REF!,#REF!)</f>
        <v>#REF!</v>
      </c>
      <c r="D2" s="15" t="e">
        <f>#REF!</f>
        <v>#REF!</v>
      </c>
      <c r="E2" s="15" t="e">
        <f>#REF!</f>
        <v>#REF!</v>
      </c>
      <c r="F2" s="15" t="e">
        <f>IF(#REF!="",_xlfn.CONCAT("déposée auprès du GAL ",B2),"déposée auprès de la Région Occitanie")</f>
        <v>#REF!</v>
      </c>
      <c r="G2" s="15" t="e">
        <f>#REF!</f>
        <v>#REF!</v>
      </c>
      <c r="H2" s="15" t="e">
        <f>#REF!</f>
        <v>#REF!</v>
      </c>
      <c r="I2" s="45" t="e">
        <f>#REF!</f>
        <v>#REF!</v>
      </c>
      <c r="J2" s="46" t="e">
        <f>#REF!</f>
        <v>#REF!</v>
      </c>
      <c r="K2" s="15" t="e">
        <f>#REF!</f>
        <v>#REF!</v>
      </c>
      <c r="L2" s="49" t="e">
        <f>IF(#REF!="",#REF!,#REF!)</f>
        <v>#REF!</v>
      </c>
      <c r="M2" s="50" t="e">
        <f>IF(#REF!="",#REF!,#REF!)</f>
        <v>#REF!</v>
      </c>
      <c r="N2" s="49" t="e">
        <f>IF(#REF!="",#REF!,#REF!)</f>
        <v>#REF!</v>
      </c>
      <c r="O2" s="50" t="e">
        <f>IF(#REF!="",#REF!,#REF!)</f>
        <v>#REF!</v>
      </c>
      <c r="P2" s="50" t="e">
        <f>#REF!</f>
        <v>#REF!</v>
      </c>
      <c r="Q2" s="40" t="e">
        <f>#REF!</f>
        <v>#REF!</v>
      </c>
      <c r="R2" s="48" t="e">
        <f>IF(#REF!='BASE DE DONNEES'!B24,'BASE DE DONNEES'!E24,IF(#REF!='BASE DE DONNEES'!B25,'BASE DE DONNEES'!E25,IF(#REF!='BASE DE DONNEES'!B26,'BASE DE DONNEES'!E26,IF(#REF!='BASE DE DONNEES'!B27,'BASE DE DONNEES'!E27,IF(#REF!='BASE DE DONNEES'!B28,'BASE DE DONNEES'!E28,IF(#REF!='BASE DE DONNEES'!B29,'BASE DE DONNEES'!E29,IF(#REF!='BASE DE DONNEES'!B30,'BASE DE DONNEES'!E30,IF(#REF!='BASE DE DONNEES'!B31,'BASE DE DONNEES'!E31,IF(#REF!='BASE DE DONNEES'!B32,'BASE DE DONNEES'!E32,IF(#REF!="Autre","Autre régime ou Article TFUE","HORS REGIMES D'AIDES D'ETAT"))))))))))</f>
        <v>#REF!</v>
      </c>
      <c r="S2" s="47" t="e">
        <f>#REF!</f>
        <v>#REF!</v>
      </c>
      <c r="T2" s="51" t="e">
        <f>#REF!</f>
        <v>#REF!</v>
      </c>
      <c r="U2" s="51">
        <f>'Syn dépenses Bénéficiaire'!B17</f>
        <v>0</v>
      </c>
      <c r="V2" s="51">
        <f>'Syn dépenses Bénéficiaire'!B18</f>
        <v>0</v>
      </c>
      <c r="W2" s="51">
        <f>'Syn dépenses Bénéficiaire'!B19</f>
        <v>0</v>
      </c>
      <c r="X2" s="52">
        <f>'Syn dépenses Bénéficiaire'!B20</f>
        <v>0</v>
      </c>
      <c r="Y2" s="52" t="e">
        <f>'Syn dépenses Bénéficiaire'!#REF!</f>
        <v>#REF!</v>
      </c>
      <c r="Z2" s="52" t="e">
        <f>'Syn dépenses Bénéficiaire'!#REF!</f>
        <v>#REF!</v>
      </c>
      <c r="AA2" s="52" t="e">
        <f>'Syn dépenses Bénéficiaire'!#REF!</f>
        <v>#REF!</v>
      </c>
      <c r="AB2" s="51" t="e">
        <f>#REF!</f>
        <v>#REF!</v>
      </c>
      <c r="AC2" s="51" t="e">
        <f>#REF!</f>
        <v>#REF!</v>
      </c>
      <c r="AD2" s="51" t="e">
        <f>#REF!</f>
        <v>#REF!</v>
      </c>
      <c r="AE2" s="51" t="e">
        <f>#REF!</f>
        <v>#REF!</v>
      </c>
      <c r="AF2" s="52" t="e">
        <f>#REF!</f>
        <v>#REF!</v>
      </c>
      <c r="AG2" s="52" t="e">
        <f>#REF!</f>
        <v>#REF!</v>
      </c>
      <c r="AH2" s="52" t="e">
        <f>#REF!</f>
        <v>#REF!</v>
      </c>
      <c r="AI2" s="52" t="e">
        <f>#REF!</f>
        <v>#REF!</v>
      </c>
      <c r="AJ2" s="52" t="e">
        <f>#REF!</f>
        <v>#REF!</v>
      </c>
      <c r="AK2" s="52" t="e">
        <f>#REF!</f>
        <v>#REF!</v>
      </c>
      <c r="AL2" s="52" t="e">
        <f>#REF!</f>
        <v>#REF!</v>
      </c>
      <c r="AM2" s="52" t="e">
        <f>#REF!</f>
        <v>#REF!</v>
      </c>
      <c r="AN2" s="52" t="e">
        <f>#REF!</f>
        <v>#REF!</v>
      </c>
      <c r="AO2" s="52" t="e">
        <f>#REF!</f>
        <v>#REF!</v>
      </c>
      <c r="AP2" s="52" t="e">
        <f>#REF!</f>
        <v>#REF!</v>
      </c>
      <c r="AQ2" s="52" t="e">
        <f>#REF!</f>
        <v>#REF!</v>
      </c>
      <c r="AR2" s="52" t="e">
        <f>#REF!</f>
        <v>#REF!</v>
      </c>
      <c r="AS2" s="52" t="e">
        <f>'Syn dépenses Bénéficiaire'!B21+#REF!</f>
        <v>#REF!</v>
      </c>
      <c r="AT2" s="52" t="e">
        <f>#REF!+#REF!</f>
        <v>#REF!</v>
      </c>
      <c r="AU2" s="13" t="e">
        <f>IF(#REF!="Coût simplifié",#REF!,"")</f>
        <v>#REF!</v>
      </c>
      <c r="AV2" s="13" t="e">
        <f>IF(#REF!="Coût simplifié",#REF!,"")</f>
        <v>#REF!</v>
      </c>
      <c r="AW2" s="13" t="e">
        <f>IF(#REF!="Coût simplifié",#REF!,"")</f>
        <v>#REF!</v>
      </c>
      <c r="AX2" s="13" t="e">
        <f>IF(#REF!="Coût simplifié",#REF!,"")</f>
        <v>#REF!</v>
      </c>
      <c r="AY2" s="13" t="e">
        <f>IF(#REF!="Coût simplifié",#REF!,"")</f>
        <v>#REF!</v>
      </c>
      <c r="AZ2" s="63" t="e">
        <f>IF(#REF!="Coût simplifié",#REF!,"")</f>
        <v>#REF!</v>
      </c>
      <c r="BA2" s="63" t="e">
        <f>IF(#REF!="Coût simplifié",#REF!,"")</f>
        <v>#REF!</v>
      </c>
      <c r="BB2" s="63" t="e">
        <f>IF(#REF!="Coût simplifié",#REF!,"")</f>
        <v>#REF!</v>
      </c>
      <c r="BC2" s="63" t="e">
        <f>IF(#REF!="Coût simplifié",#REF!,"")</f>
        <v>#REF!</v>
      </c>
      <c r="BD2" s="63" t="e">
        <f>IF(#REF!="Coût simplifié",#REF!,"")</f>
        <v>#REF!</v>
      </c>
      <c r="BE2" s="14" t="e">
        <f>IF(#REF!="OUI",#REF!,"")</f>
        <v>#REF!</v>
      </c>
      <c r="BF2" s="14" t="e">
        <f>IF(#REF!="OUI",#REF!,"")</f>
        <v>#REF!</v>
      </c>
      <c r="BG2" s="14" t="e">
        <f>IF(#REF!="OUI",#REF!,"")</f>
        <v>#REF!</v>
      </c>
      <c r="BH2" s="14" t="e">
        <f>IF(#REF!="OUI",#REF!,"")</f>
        <v>#REF!</v>
      </c>
      <c r="BI2" s="14" t="e">
        <f>IF(#REF!="OUI",#REF!,"")</f>
        <v>#REF!</v>
      </c>
      <c r="BJ2" s="16" t="e">
        <f>#REF!</f>
        <v>#REF!</v>
      </c>
      <c r="BK2" s="16" t="e">
        <f>#REF!</f>
        <v>#REF!</v>
      </c>
      <c r="BL2" s="18" t="e">
        <f>#REF!</f>
        <v>#REF!</v>
      </c>
      <c r="BM2" s="17" t="e">
        <f>#REF!</f>
        <v>#REF!</v>
      </c>
      <c r="BN2" s="43" t="e">
        <f>#REF!</f>
        <v>#REF!</v>
      </c>
      <c r="BO2" s="43" t="e">
        <f>#REF!</f>
        <v>#REF!</v>
      </c>
      <c r="BP2" s="44" t="e">
        <f>#REF!</f>
        <v>#REF!</v>
      </c>
      <c r="BQ2" s="16" t="e">
        <f>#REF!</f>
        <v>#REF!</v>
      </c>
      <c r="BR2" s="16" t="e">
        <f>#REF!</f>
        <v>#REF!</v>
      </c>
      <c r="BS2" s="16" t="e">
        <f>#REF!</f>
        <v>#REF!</v>
      </c>
      <c r="BT2" s="17" t="e">
        <f>#REF!</f>
        <v>#REF!</v>
      </c>
      <c r="BU2" s="43" t="e">
        <f>#REF!</f>
        <v>#REF!</v>
      </c>
      <c r="BV2" s="43" t="e">
        <f>#REF!</f>
        <v>#REF!</v>
      </c>
      <c r="BW2" s="43" t="e">
        <f>#REF!</f>
        <v>#REF!</v>
      </c>
      <c r="BX2" s="44" t="e">
        <f>#REF!</f>
        <v>#REF!</v>
      </c>
      <c r="BY2" s="16" t="e">
        <f>#REF!</f>
        <v>#REF!</v>
      </c>
      <c r="BZ2" s="16" t="e">
        <f>#REF!</f>
        <v>#REF!</v>
      </c>
      <c r="CA2" s="16" t="e">
        <f>#REF!</f>
        <v>#REF!</v>
      </c>
      <c r="CB2" s="17" t="e">
        <f>#REF!</f>
        <v>#REF!</v>
      </c>
      <c r="CC2" s="43" t="e">
        <f>#REF!</f>
        <v>#REF!</v>
      </c>
      <c r="CD2" s="43" t="e">
        <f>#REF!</f>
        <v>#REF!</v>
      </c>
      <c r="CE2" s="43" t="e">
        <f>#REF!</f>
        <v>#REF!</v>
      </c>
      <c r="CF2" s="44" t="e">
        <f>#REF!</f>
        <v>#REF!</v>
      </c>
      <c r="CG2" s="55" t="e">
        <f>#REF!+#REF!</f>
        <v>#REF!</v>
      </c>
      <c r="CH2" s="55" t="e">
        <f>#REF!+#REF!</f>
        <v>#REF!</v>
      </c>
      <c r="CI2" s="55" t="e">
        <f>#REF!+#REF!</f>
        <v>#REF!</v>
      </c>
      <c r="CJ2" s="55" t="e">
        <f>#REF!+#REF!</f>
        <v>#REF!</v>
      </c>
      <c r="CK2" s="55" t="e">
        <f>#REF!+#REF!</f>
        <v>#REF!</v>
      </c>
      <c r="CL2" s="55" t="e">
        <f>#REF!+#REF!</f>
        <v>#REF!</v>
      </c>
      <c r="CM2" s="55" t="e">
        <f>#REF!</f>
        <v>#REF!</v>
      </c>
      <c r="CN2" s="55" t="e">
        <f>#REF!</f>
        <v>#REF!</v>
      </c>
      <c r="CO2" s="55" t="e">
        <f>#REF!</f>
        <v>#REF!</v>
      </c>
      <c r="CP2" s="55" t="e">
        <f>#REF!</f>
        <v>#REF!</v>
      </c>
      <c r="CQ2" s="55" t="e">
        <f>#REF!</f>
        <v>#REF!</v>
      </c>
      <c r="CR2" s="55" t="e">
        <f>#REF!</f>
        <v>#REF!</v>
      </c>
      <c r="CS2" s="54" t="e">
        <f>#REF!</f>
        <v>#REF!</v>
      </c>
      <c r="CT2" s="54" t="e">
        <f>#REF!+#REF!</f>
        <v>#REF!</v>
      </c>
      <c r="CU2" s="54" t="e">
        <f>#REF!</f>
        <v>#REF!</v>
      </c>
      <c r="CV2" s="54" t="e">
        <f>#REF!</f>
        <v>#REF!</v>
      </c>
      <c r="CW2" s="55" t="e">
        <f>#REF!</f>
        <v>#REF!</v>
      </c>
      <c r="CX2" s="55" t="e">
        <f>CV2+CW2</f>
        <v>#REF!</v>
      </c>
      <c r="CY2" s="57" t="e">
        <f>CS2/AT2*100</f>
        <v>#REF!</v>
      </c>
      <c r="CZ2" s="57" t="e">
        <f>#REF!*100</f>
        <v>#REF!</v>
      </c>
      <c r="DA2" s="53" t="e">
        <f>#REF!</f>
        <v>#REF!</v>
      </c>
      <c r="DB2" s="53" t="e">
        <f>#REF!</f>
        <v>#REF!</v>
      </c>
      <c r="DC2" s="53" t="e">
        <f>#REF!</f>
        <v>#REF!</v>
      </c>
      <c r="DD2" s="56" t="e">
        <f>#REF!*100</f>
        <v>#REF!</v>
      </c>
      <c r="DE2" s="55" t="e">
        <f>IF(DD2=0,"NON","OUI")</f>
        <v>#REF!</v>
      </c>
      <c r="DF2" s="48" t="e">
        <f>#REF!</f>
        <v>#REF!</v>
      </c>
      <c r="DG2" s="48" t="e">
        <f>#REF!</f>
        <v>#REF!</v>
      </c>
    </row>
  </sheetData>
  <pageMargins left="0" right="0" top="0" bottom="0" header="0" footer="0"/>
  <pageSetup paperSize="9" scale="11"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09E99F-95E8-474D-8B26-36C2A27E6E8E}">
  <sheetPr codeName="Feuil21">
    <pageSetUpPr fitToPage="1"/>
  </sheetPr>
  <dimension ref="A1:F51"/>
  <sheetViews>
    <sheetView view="pageBreakPreview" zoomScale="85" zoomScaleNormal="85" zoomScaleSheetLayoutView="85" workbookViewId="0">
      <selection activeCell="H9" sqref="H9"/>
    </sheetView>
  </sheetViews>
  <sheetFormatPr baseColWidth="10" defaultColWidth="11.453125" defaultRowHeight="14.5"/>
  <cols>
    <col min="1" max="1" width="9.6328125" customWidth="1"/>
    <col min="2" max="2" width="27.81640625" customWidth="1"/>
    <col min="3" max="3" width="38.36328125" style="1" customWidth="1"/>
    <col min="4" max="4" width="44.81640625" customWidth="1"/>
    <col min="5" max="5" width="41.453125" style="1" customWidth="1"/>
  </cols>
  <sheetData>
    <row r="1" spans="1:5" ht="15" thickBot="1">
      <c r="A1" s="392" t="s">
        <v>243</v>
      </c>
      <c r="B1" s="393"/>
      <c r="C1" s="393"/>
      <c r="D1" s="393"/>
      <c r="E1" s="394"/>
    </row>
    <row r="3" spans="1:5">
      <c r="A3" s="401" t="s">
        <v>133</v>
      </c>
      <c r="B3" s="402"/>
      <c r="C3" s="403" t="s">
        <v>244</v>
      </c>
      <c r="D3" s="403"/>
      <c r="E3" s="403"/>
    </row>
    <row r="4" spans="1:5" ht="21.75" customHeight="1">
      <c r="A4" s="29" t="s">
        <v>245</v>
      </c>
      <c r="B4" s="29" t="s">
        <v>246</v>
      </c>
      <c r="C4" s="30" t="s">
        <v>247</v>
      </c>
      <c r="D4" s="31" t="s">
        <v>248</v>
      </c>
      <c r="E4" s="32" t="s">
        <v>249</v>
      </c>
    </row>
    <row r="5" spans="1:5" s="20" customFormat="1" ht="43.5" customHeight="1">
      <c r="A5" s="6">
        <v>101</v>
      </c>
      <c r="B5" s="6" t="s">
        <v>250</v>
      </c>
      <c r="C5" s="11" t="s">
        <v>251</v>
      </c>
      <c r="D5" s="25" t="s">
        <v>252</v>
      </c>
      <c r="E5" s="23" t="s">
        <v>253</v>
      </c>
    </row>
    <row r="6" spans="1:5" s="20" customFormat="1">
      <c r="A6" s="19">
        <v>102</v>
      </c>
      <c r="B6" s="19" t="s">
        <v>254</v>
      </c>
      <c r="C6" s="33" t="s">
        <v>255</v>
      </c>
      <c r="D6" s="26" t="s">
        <v>256</v>
      </c>
      <c r="E6" s="22" t="s">
        <v>257</v>
      </c>
    </row>
    <row r="7" spans="1:5" s="20" customFormat="1" ht="35.25" customHeight="1">
      <c r="A7" s="6">
        <v>103</v>
      </c>
      <c r="B7" s="6" t="s">
        <v>258</v>
      </c>
      <c r="C7" s="11" t="s">
        <v>259</v>
      </c>
      <c r="D7" s="25" t="s">
        <v>260</v>
      </c>
      <c r="E7" s="28" t="s">
        <v>261</v>
      </c>
    </row>
    <row r="8" spans="1:5" s="20" customFormat="1" ht="48.75" customHeight="1">
      <c r="A8" s="6">
        <v>104</v>
      </c>
      <c r="B8" s="6" t="s">
        <v>262</v>
      </c>
      <c r="C8" s="11" t="s">
        <v>263</v>
      </c>
      <c r="D8" s="25" t="s">
        <v>264</v>
      </c>
      <c r="E8" s="34" t="s">
        <v>265</v>
      </c>
    </row>
    <row r="9" spans="1:5" s="20" customFormat="1" ht="37.5" customHeight="1">
      <c r="A9" s="19">
        <v>105</v>
      </c>
      <c r="B9" s="6" t="s">
        <v>266</v>
      </c>
      <c r="C9" s="33" t="s">
        <v>267</v>
      </c>
      <c r="D9" s="26" t="s">
        <v>268</v>
      </c>
      <c r="E9" s="34" t="s">
        <v>269</v>
      </c>
    </row>
    <row r="10" spans="1:5" s="20" customFormat="1" ht="51" customHeight="1">
      <c r="A10" s="19">
        <v>106</v>
      </c>
      <c r="B10" s="6" t="s">
        <v>270</v>
      </c>
      <c r="C10" s="33" t="s">
        <v>271</v>
      </c>
      <c r="D10" s="21" t="s">
        <v>272</v>
      </c>
      <c r="E10" s="34" t="s">
        <v>273</v>
      </c>
    </row>
    <row r="11" spans="1:5" s="20" customFormat="1" ht="35.25" customHeight="1">
      <c r="A11" s="6">
        <v>107</v>
      </c>
      <c r="B11" s="6" t="s">
        <v>274</v>
      </c>
      <c r="C11" s="11" t="s">
        <v>275</v>
      </c>
      <c r="D11" s="25" t="s">
        <v>276</v>
      </c>
      <c r="E11" s="34" t="s">
        <v>277</v>
      </c>
    </row>
    <row r="12" spans="1:5" s="20" customFormat="1" ht="29">
      <c r="A12" s="19">
        <v>108</v>
      </c>
      <c r="B12" s="6" t="s">
        <v>278</v>
      </c>
      <c r="C12" s="33" t="s">
        <v>279</v>
      </c>
      <c r="D12" s="26" t="s">
        <v>280</v>
      </c>
      <c r="E12" s="35" t="s">
        <v>281</v>
      </c>
    </row>
    <row r="13" spans="1:5" s="20" customFormat="1" ht="29">
      <c r="A13" s="19">
        <v>109</v>
      </c>
      <c r="B13" s="6" t="s">
        <v>282</v>
      </c>
      <c r="C13" s="33" t="s">
        <v>283</v>
      </c>
      <c r="D13" s="26" t="s">
        <v>284</v>
      </c>
      <c r="E13" s="35" t="s">
        <v>285</v>
      </c>
    </row>
    <row r="14" spans="1:5" s="20" customFormat="1">
      <c r="A14" s="6">
        <v>110</v>
      </c>
      <c r="B14" s="6" t="s">
        <v>286</v>
      </c>
      <c r="C14" s="11" t="s">
        <v>287</v>
      </c>
      <c r="D14" s="27" t="s">
        <v>288</v>
      </c>
      <c r="E14" s="35" t="s">
        <v>289</v>
      </c>
    </row>
    <row r="15" spans="1:5" s="20" customFormat="1" ht="29">
      <c r="A15" s="19">
        <v>111</v>
      </c>
      <c r="B15" s="6" t="s">
        <v>290</v>
      </c>
      <c r="C15" s="33" t="s">
        <v>291</v>
      </c>
      <c r="D15" s="26" t="s">
        <v>292</v>
      </c>
      <c r="E15" s="24" t="s">
        <v>293</v>
      </c>
    </row>
    <row r="16" spans="1:5" s="20" customFormat="1">
      <c r="A16" s="19">
        <v>112</v>
      </c>
      <c r="B16" s="6" t="s">
        <v>294</v>
      </c>
      <c r="C16" s="33" t="s">
        <v>295</v>
      </c>
      <c r="D16" s="26" t="s">
        <v>296</v>
      </c>
      <c r="E16" s="22" t="s">
        <v>297</v>
      </c>
    </row>
    <row r="17" spans="1:6" s="20" customFormat="1" ht="29">
      <c r="A17" s="19">
        <v>113</v>
      </c>
      <c r="B17" s="6" t="s">
        <v>298</v>
      </c>
      <c r="C17" s="33" t="s">
        <v>299</v>
      </c>
      <c r="D17" s="26" t="s">
        <v>300</v>
      </c>
      <c r="E17" s="35" t="s">
        <v>301</v>
      </c>
    </row>
    <row r="18" spans="1:6" s="20" customFormat="1" ht="29">
      <c r="A18" s="19">
        <v>114</v>
      </c>
      <c r="B18" s="6" t="s">
        <v>302</v>
      </c>
      <c r="C18" s="33" t="s">
        <v>303</v>
      </c>
      <c r="D18" s="26" t="s">
        <v>304</v>
      </c>
      <c r="E18" s="22" t="s">
        <v>305</v>
      </c>
    </row>
    <row r="19" spans="1:6" s="20" customFormat="1" ht="29">
      <c r="A19" s="19">
        <v>115</v>
      </c>
      <c r="B19" s="6" t="s">
        <v>306</v>
      </c>
      <c r="C19" s="33" t="s">
        <v>307</v>
      </c>
      <c r="D19" s="26" t="s">
        <v>308</v>
      </c>
      <c r="E19" s="22" t="s">
        <v>309</v>
      </c>
    </row>
    <row r="20" spans="1:6" s="20" customFormat="1" ht="36.75" customHeight="1">
      <c r="A20" s="19">
        <v>116</v>
      </c>
      <c r="B20" s="6" t="s">
        <v>310</v>
      </c>
      <c r="C20" s="33" t="s">
        <v>311</v>
      </c>
      <c r="D20" s="26" t="s">
        <v>312</v>
      </c>
      <c r="E20" s="22" t="s">
        <v>313</v>
      </c>
    </row>
    <row r="21" spans="1:6" ht="15" thickBot="1"/>
    <row r="22" spans="1:6" ht="15" thickBot="1">
      <c r="A22" s="392" t="s">
        <v>314</v>
      </c>
      <c r="B22" s="393"/>
      <c r="C22" s="393"/>
      <c r="D22" s="393"/>
      <c r="E22" s="394"/>
    </row>
    <row r="23" spans="1:6" s="1" customFormat="1">
      <c r="C23" s="5"/>
      <c r="D23" s="4"/>
      <c r="E23" s="59" t="s">
        <v>315</v>
      </c>
    </row>
    <row r="24" spans="1:6" s="1" customFormat="1" ht="58">
      <c r="B24" s="62" t="s">
        <v>316</v>
      </c>
      <c r="C24" s="60" t="s">
        <v>317</v>
      </c>
      <c r="D24" s="61"/>
      <c r="E24" s="10" t="s">
        <v>318</v>
      </c>
    </row>
    <row r="25" spans="1:6" s="1" customFormat="1" ht="43.5">
      <c r="B25" s="62" t="s">
        <v>319</v>
      </c>
      <c r="C25" s="60" t="s">
        <v>320</v>
      </c>
      <c r="D25" s="61"/>
      <c r="E25" s="10" t="s">
        <v>321</v>
      </c>
    </row>
    <row r="26" spans="1:6" s="1" customFormat="1" ht="58">
      <c r="B26" s="62" t="s">
        <v>322</v>
      </c>
      <c r="C26" s="60" t="s">
        <v>323</v>
      </c>
      <c r="D26" s="61"/>
      <c r="E26" s="10" t="s">
        <v>324</v>
      </c>
    </row>
    <row r="27" spans="1:6" s="1" customFormat="1" ht="43.5">
      <c r="B27" s="62" t="s">
        <v>325</v>
      </c>
      <c r="C27" s="60" t="s">
        <v>326</v>
      </c>
      <c r="D27" s="61"/>
      <c r="E27" s="10" t="s">
        <v>327</v>
      </c>
    </row>
    <row r="28" spans="1:6" s="1" customFormat="1" ht="224.25" customHeight="1">
      <c r="B28" s="62" t="s">
        <v>328</v>
      </c>
      <c r="C28" s="60" t="s">
        <v>329</v>
      </c>
      <c r="D28" s="61"/>
      <c r="E28" s="10" t="s">
        <v>330</v>
      </c>
    </row>
    <row r="29" spans="1:6" s="1" customFormat="1" ht="43.5">
      <c r="B29" s="62" t="s">
        <v>331</v>
      </c>
      <c r="C29" s="399" t="s">
        <v>332</v>
      </c>
      <c r="D29" s="400"/>
      <c r="E29" s="10" t="s">
        <v>333</v>
      </c>
    </row>
    <row r="30" spans="1:6" s="1" customFormat="1" ht="29">
      <c r="B30" s="62" t="s">
        <v>334</v>
      </c>
      <c r="C30" s="399" t="s">
        <v>335</v>
      </c>
      <c r="D30" s="400"/>
      <c r="E30" s="10" t="s">
        <v>336</v>
      </c>
    </row>
    <row r="31" spans="1:6" s="1" customFormat="1" ht="87">
      <c r="B31" s="62" t="s">
        <v>337</v>
      </c>
      <c r="C31" s="399" t="s">
        <v>338</v>
      </c>
      <c r="D31" s="400"/>
      <c r="E31" s="8" t="s">
        <v>339</v>
      </c>
      <c r="F31" s="36"/>
    </row>
    <row r="32" spans="1:6" s="1" customFormat="1" ht="87">
      <c r="B32" s="62" t="s">
        <v>340</v>
      </c>
      <c r="C32" s="399" t="s">
        <v>338</v>
      </c>
      <c r="D32" s="400"/>
      <c r="E32" s="8" t="s">
        <v>341</v>
      </c>
      <c r="F32" s="36"/>
    </row>
    <row r="33" spans="1:6" s="1" customFormat="1" ht="15" thickBot="1">
      <c r="B33" s="64"/>
      <c r="C33" s="65"/>
      <c r="D33" s="65"/>
      <c r="E33" s="7"/>
      <c r="F33" s="36"/>
    </row>
    <row r="34" spans="1:6" ht="15" thickBot="1">
      <c r="A34" s="392" t="s">
        <v>342</v>
      </c>
      <c r="B34" s="393"/>
      <c r="C34" s="393"/>
      <c r="D34" s="393"/>
      <c r="E34" s="394"/>
    </row>
    <row r="35" spans="1:6">
      <c r="A35" s="1" t="s">
        <v>343</v>
      </c>
      <c r="B35" s="37"/>
      <c r="C35" s="3" t="s">
        <v>344</v>
      </c>
    </row>
    <row r="36" spans="1:6" ht="29">
      <c r="A36" s="1" t="s">
        <v>345</v>
      </c>
      <c r="B36" s="37"/>
      <c r="C36" s="3" t="s">
        <v>346</v>
      </c>
    </row>
    <row r="37" spans="1:6">
      <c r="A37" s="1" t="s">
        <v>347</v>
      </c>
      <c r="B37" s="37"/>
      <c r="C37" s="3" t="s">
        <v>348</v>
      </c>
    </row>
    <row r="38" spans="1:6" ht="15" thickBot="1">
      <c r="A38" s="69" t="s">
        <v>349</v>
      </c>
      <c r="B38" s="69"/>
      <c r="C38" s="1" t="s">
        <v>350</v>
      </c>
    </row>
    <row r="39" spans="1:6" ht="15" thickBot="1">
      <c r="A39" s="392" t="s">
        <v>351</v>
      </c>
      <c r="B39" s="393"/>
      <c r="C39" s="393"/>
      <c r="D39" s="393"/>
      <c r="E39" s="394"/>
    </row>
    <row r="40" spans="1:6">
      <c r="A40" s="397" t="s">
        <v>352</v>
      </c>
      <c r="B40" s="398"/>
      <c r="C40" s="66">
        <v>45291</v>
      </c>
    </row>
    <row r="41" spans="1:6" ht="34.5" customHeight="1" thickBot="1">
      <c r="A41" s="395" t="s">
        <v>353</v>
      </c>
      <c r="B41" s="396"/>
      <c r="C41" s="66">
        <v>45473</v>
      </c>
    </row>
    <row r="42" spans="1:6" ht="15" thickBot="1">
      <c r="A42" s="392" t="s">
        <v>354</v>
      </c>
      <c r="B42" s="393"/>
      <c r="C42" s="393"/>
      <c r="D42" s="393"/>
      <c r="E42" s="394"/>
    </row>
    <row r="43" spans="1:6">
      <c r="A43" t="s">
        <v>355</v>
      </c>
    </row>
    <row r="44" spans="1:6">
      <c r="A44" t="s">
        <v>356</v>
      </c>
    </row>
    <row r="45" spans="1:6">
      <c r="A45" t="s">
        <v>357</v>
      </c>
    </row>
    <row r="46" spans="1:6">
      <c r="A46" t="s">
        <v>358</v>
      </c>
    </row>
    <row r="47" spans="1:6">
      <c r="A47" t="s">
        <v>359</v>
      </c>
    </row>
    <row r="48" spans="1:6">
      <c r="A48" t="s">
        <v>360</v>
      </c>
    </row>
    <row r="49" spans="1:1">
      <c r="A49" t="s">
        <v>361</v>
      </c>
    </row>
    <row r="50" spans="1:1">
      <c r="A50" t="s">
        <v>362</v>
      </c>
    </row>
    <row r="51" spans="1:1">
      <c r="A51" t="s">
        <v>363</v>
      </c>
    </row>
  </sheetData>
  <sortState ref="A5:E20">
    <sortCondition ref="A5"/>
  </sortState>
  <mergeCells count="13">
    <mergeCell ref="A42:E42"/>
    <mergeCell ref="A41:B41"/>
    <mergeCell ref="A34:E34"/>
    <mergeCell ref="A22:E22"/>
    <mergeCell ref="A1:E1"/>
    <mergeCell ref="A39:E39"/>
    <mergeCell ref="A40:B40"/>
    <mergeCell ref="C32:D32"/>
    <mergeCell ref="A3:B3"/>
    <mergeCell ref="C3:E3"/>
    <mergeCell ref="C29:D29"/>
    <mergeCell ref="C30:D30"/>
    <mergeCell ref="C31:D31"/>
  </mergeCells>
  <dataValidations count="1">
    <dataValidation type="list" allowBlank="1" showInputMessage="1" showErrorMessage="1" sqref="B24:B33" xr:uid="{5ACD421C-782D-493C-9E73-2DAE0ADF5129}">
      <formula1>"Hors régime d'aide d'Etat, SA 43783,SA 42681, SA 58980,SA 43197, SA 40453,SA 58979,SA 59108, De minimis entreprises, De minimis agricole,Autre"</formula1>
    </dataValidation>
  </dataValidations>
  <hyperlinks>
    <hyperlink ref="F6" r:id="rId1" display="olivier.gaillard@gard.fr " xr:uid="{5F38121F-28C5-4336-85CF-F8EED2DED267}"/>
  </hyperlinks>
  <pageMargins left="0.7" right="0.7" top="0.75" bottom="0.75" header="0.3" footer="0.3"/>
  <pageSetup paperSize="9" scale="45" orientation="portrait"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49357-954B-4682-A99D-F20B0D27785F}">
  <sheetPr codeName="Feuil22"/>
  <dimension ref="A1:M9"/>
  <sheetViews>
    <sheetView workbookViewId="0">
      <selection activeCell="C10" sqref="C10"/>
    </sheetView>
  </sheetViews>
  <sheetFormatPr baseColWidth="10" defaultColWidth="11.453125" defaultRowHeight="14.5"/>
  <cols>
    <col min="1" max="1" width="22.453125" customWidth="1"/>
    <col min="2" max="2" width="24.81640625" customWidth="1"/>
  </cols>
  <sheetData>
    <row r="1" spans="1:13" ht="20.25" customHeight="1">
      <c r="A1" s="68" t="s">
        <v>364</v>
      </c>
      <c r="B1" s="68" t="s">
        <v>365</v>
      </c>
      <c r="C1" s="405" t="s">
        <v>366</v>
      </c>
      <c r="D1" s="405"/>
      <c r="E1" s="405"/>
      <c r="F1" s="405"/>
      <c r="G1" s="405"/>
      <c r="H1" s="405"/>
      <c r="I1" s="405"/>
      <c r="J1" s="405"/>
      <c r="K1" s="405"/>
      <c r="L1" s="405"/>
      <c r="M1" s="405"/>
    </row>
    <row r="2" spans="1:13">
      <c r="A2" s="404">
        <v>44642</v>
      </c>
      <c r="B2" s="67" t="s">
        <v>356</v>
      </c>
      <c r="C2" s="406" t="s">
        <v>367</v>
      </c>
      <c r="D2" s="407"/>
      <c r="E2" s="407"/>
      <c r="F2" s="407"/>
      <c r="G2" s="407"/>
      <c r="H2" s="407"/>
      <c r="I2" s="407"/>
      <c r="J2" s="407"/>
      <c r="K2" s="407"/>
      <c r="L2" s="407"/>
      <c r="M2" s="408"/>
    </row>
    <row r="3" spans="1:13">
      <c r="A3" s="404"/>
      <c r="B3" s="67" t="s">
        <v>357</v>
      </c>
      <c r="C3" s="406" t="s">
        <v>368</v>
      </c>
      <c r="D3" s="407"/>
      <c r="E3" s="407"/>
      <c r="F3" s="407"/>
      <c r="G3" s="407"/>
      <c r="H3" s="407"/>
      <c r="I3" s="407"/>
      <c r="J3" s="407"/>
      <c r="K3" s="407"/>
      <c r="L3" s="407"/>
      <c r="M3" s="408"/>
    </row>
    <row r="4" spans="1:13">
      <c r="A4" s="404"/>
      <c r="B4" s="67" t="s">
        <v>358</v>
      </c>
      <c r="C4" s="406" t="s">
        <v>369</v>
      </c>
      <c r="D4" s="407"/>
      <c r="E4" s="407"/>
      <c r="F4" s="407"/>
      <c r="G4" s="407"/>
      <c r="H4" s="407"/>
      <c r="I4" s="407"/>
      <c r="J4" s="407"/>
      <c r="K4" s="407"/>
      <c r="L4" s="407"/>
      <c r="M4" s="408"/>
    </row>
    <row r="5" spans="1:13">
      <c r="A5" s="404"/>
      <c r="B5" s="67" t="s">
        <v>359</v>
      </c>
      <c r="C5" s="406" t="s">
        <v>370</v>
      </c>
      <c r="D5" s="407"/>
      <c r="E5" s="407"/>
      <c r="F5" s="407"/>
      <c r="G5" s="407"/>
      <c r="H5" s="407"/>
      <c r="I5" s="407"/>
      <c r="J5" s="407"/>
      <c r="K5" s="407"/>
      <c r="L5" s="407"/>
      <c r="M5" s="408"/>
    </row>
    <row r="6" spans="1:13">
      <c r="A6" s="404"/>
      <c r="B6" s="67" t="s">
        <v>361</v>
      </c>
      <c r="C6" s="406" t="s">
        <v>371</v>
      </c>
      <c r="D6" s="407"/>
      <c r="E6" s="407"/>
      <c r="F6" s="407"/>
      <c r="G6" s="407"/>
      <c r="H6" s="407"/>
      <c r="I6" s="407"/>
      <c r="J6" s="407"/>
      <c r="K6" s="407"/>
      <c r="L6" s="407"/>
      <c r="M6" s="408"/>
    </row>
    <row r="7" spans="1:13">
      <c r="A7" s="404"/>
      <c r="B7" s="67" t="s">
        <v>361</v>
      </c>
      <c r="C7" s="406" t="s">
        <v>372</v>
      </c>
      <c r="D7" s="407"/>
      <c r="E7" s="407"/>
      <c r="F7" s="407"/>
      <c r="G7" s="407"/>
      <c r="H7" s="407"/>
      <c r="I7" s="407"/>
      <c r="J7" s="407"/>
      <c r="K7" s="407"/>
      <c r="L7" s="407"/>
      <c r="M7" s="408"/>
    </row>
    <row r="8" spans="1:13">
      <c r="A8" s="404"/>
      <c r="B8" s="67" t="s">
        <v>362</v>
      </c>
      <c r="C8" s="406" t="s">
        <v>373</v>
      </c>
      <c r="D8" s="407"/>
      <c r="E8" s="407"/>
      <c r="F8" s="407"/>
      <c r="G8" s="407"/>
      <c r="H8" s="407"/>
      <c r="I8" s="407"/>
      <c r="J8" s="407"/>
      <c r="K8" s="407"/>
      <c r="L8" s="407"/>
      <c r="M8" s="408"/>
    </row>
    <row r="9" spans="1:13">
      <c r="A9" s="404"/>
      <c r="B9" s="67" t="s">
        <v>363</v>
      </c>
      <c r="C9" s="406" t="s">
        <v>374</v>
      </c>
      <c r="D9" s="407"/>
      <c r="E9" s="407"/>
      <c r="F9" s="407"/>
      <c r="G9" s="407"/>
      <c r="H9" s="407"/>
      <c r="I9" s="407"/>
      <c r="J9" s="407"/>
      <c r="K9" s="407"/>
      <c r="L9" s="407"/>
      <c r="M9" s="408"/>
    </row>
  </sheetData>
  <mergeCells count="10">
    <mergeCell ref="A2:A9"/>
    <mergeCell ref="C1:M1"/>
    <mergeCell ref="C2:M2"/>
    <mergeCell ref="C3:M3"/>
    <mergeCell ref="C4:M4"/>
    <mergeCell ref="C5:M5"/>
    <mergeCell ref="C6:M6"/>
    <mergeCell ref="C7:M7"/>
    <mergeCell ref="C8:M8"/>
    <mergeCell ref="C9:M9"/>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1A10CAF7-79F9-4979-A2C5-B946FB51FBF4}">
          <x14:formula1>
            <xm:f>'BASE DE DONNEES'!$A$43:$A$51</xm:f>
          </x14:formula1>
          <xm:sqref>B2:B9</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7357E747BFB2E4DA380446919F76CDB" ma:contentTypeVersion="10" ma:contentTypeDescription="Crée un document." ma:contentTypeScope="" ma:versionID="38da733a69d1e9431bc8435fad675fd1">
  <xsd:schema xmlns:xsd="http://www.w3.org/2001/XMLSchema" xmlns:xs="http://www.w3.org/2001/XMLSchema" xmlns:p="http://schemas.microsoft.com/office/2006/metadata/properties" xmlns:ns2="c80acd3a-c0df-4864-af93-fdcf58af2474" targetNamespace="http://schemas.microsoft.com/office/2006/metadata/properties" ma:root="true" ma:fieldsID="b15535ef2fc3e696c6b61a30fe6cba57" ns2:_="">
    <xsd:import namespace="c80acd3a-c0df-4864-af93-fdcf58af2474"/>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80acd3a-c0df-4864-af93-fdcf58af24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Balises d’images" ma:readOnly="false" ma:fieldId="{5cf76f15-5ced-4ddc-b409-7134ff3c332f}" ma:taxonomyMulti="true" ma:sspId="af297d61-6b73-4add-a49b-ddac39665e19"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80acd3a-c0df-4864-af93-fdcf58af247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1F9916D-3A4E-457A-AFF1-D825DFF74E06}"/>
</file>

<file path=customXml/itemProps2.xml><?xml version="1.0" encoding="utf-8"?>
<ds:datastoreItem xmlns:ds="http://schemas.openxmlformats.org/officeDocument/2006/customXml" ds:itemID="{40D26ED7-CD7E-4BFC-8B70-DECD4F5BF41F}">
  <ds:schemaRefs>
    <ds:schemaRef ds:uri="http://schemas.microsoft.com/sharepoint/v3/contenttype/forms"/>
  </ds:schemaRefs>
</ds:datastoreItem>
</file>

<file path=customXml/itemProps3.xml><?xml version="1.0" encoding="utf-8"?>
<ds:datastoreItem xmlns:ds="http://schemas.openxmlformats.org/officeDocument/2006/customXml" ds:itemID="{D4BF93EC-1DED-4D0C-BCD8-4816FDF34A1E}">
  <ds:schemaRefs>
    <ds:schemaRef ds:uri="http://purl.org/dc/dcmitype/"/>
    <ds:schemaRef ds:uri="http://schemas.openxmlformats.org/package/2006/metadata/core-properties"/>
    <ds:schemaRef ds:uri="159e4e51-8c31-4592-99ed-7c713fc4940f"/>
    <ds:schemaRef ds:uri="http://purl.org/dc/terms/"/>
    <ds:schemaRef ds:uri="http://www.w3.org/XML/1998/namespace"/>
    <ds:schemaRef ds:uri="http://schemas.microsoft.com/office/2006/documentManagement/types"/>
    <ds:schemaRef ds:uri="http://schemas.microsoft.com/office/infopath/2007/PartnerControls"/>
    <ds:schemaRef ds:uri="bd110fdb-39a3-4ca9-8f6d-23216eadf508"/>
    <ds:schemaRef ds:uri="http://schemas.microsoft.com/office/2006/metadata/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11</vt:i4>
      </vt:variant>
      <vt:variant>
        <vt:lpstr>Plages nommées</vt:lpstr>
      </vt:variant>
      <vt:variant>
        <vt:i4>3</vt:i4>
      </vt:variant>
    </vt:vector>
  </HeadingPairs>
  <TitlesOfParts>
    <vt:vector size="14" baseType="lpstr">
      <vt:lpstr>Accueil</vt:lpstr>
      <vt:lpstr>A- Ressources prévisionnelles</vt:lpstr>
      <vt:lpstr>0-Presentation poste-sous-op</vt:lpstr>
      <vt:lpstr>1- Frais de personnel</vt:lpstr>
      <vt:lpstr>2 - OCS </vt:lpstr>
      <vt:lpstr>3 - Coût unitaire conseil</vt:lpstr>
      <vt:lpstr>Syn dépenses Bénéficiaire</vt:lpstr>
      <vt:lpstr>Syn dépenses Instructeur</vt:lpstr>
      <vt:lpstr>PUBLIPOSTAGE</vt:lpstr>
      <vt:lpstr>BASE DE DONNEES</vt:lpstr>
      <vt:lpstr>MISES A JOUR</vt:lpstr>
      <vt:lpstr>Accueil!Zone_d_impression</vt:lpstr>
      <vt:lpstr>'BASE DE DONNEES'!Zone_d_impression</vt:lpstr>
      <vt:lpstr>PUBLIPOSTAGE!Zone_d_impression</vt:lpstr>
    </vt:vector>
  </TitlesOfParts>
  <Manager/>
  <Company>RLR</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Marvin ELISE</dc:creator>
  <cp:keywords/>
  <dc:description/>
  <cp:lastModifiedBy>FAURE Yoana</cp:lastModifiedBy>
  <cp:revision/>
  <dcterms:created xsi:type="dcterms:W3CDTF">2017-03-15T07:49:35Z</dcterms:created>
  <dcterms:modified xsi:type="dcterms:W3CDTF">2025-02-25T14:18:22Z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0x010100F7357E747BFB2E4DA380446919F76CDB</vt:lpwstr>
  </property>
  <property fmtid="{D5CDD505-2E9C-101B-9397-08002B2CF9AE}" pid="3" name="MediaServiceImageTags">
    <vt:lpwstr/>
  </property>
</Properties>
</file>